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P89" i="1" l="1"/>
  <c r="P68" i="1"/>
  <c r="P64" i="1"/>
  <c r="P57" i="1"/>
  <c r="P51" i="1"/>
  <c r="P47" i="1"/>
  <c r="P33" i="1"/>
  <c r="P29" i="1"/>
  <c r="S68" i="1" l="1"/>
  <c r="R68" i="1"/>
  <c r="Q68" i="1"/>
  <c r="N68" i="1"/>
  <c r="M68" i="1"/>
  <c r="J68" i="1"/>
  <c r="I68" i="1"/>
  <c r="S57" i="1"/>
  <c r="R57" i="1"/>
  <c r="Q57" i="1"/>
  <c r="N57" i="1"/>
  <c r="M57" i="1"/>
  <c r="J57" i="1"/>
  <c r="I57" i="1"/>
  <c r="I64" i="1"/>
  <c r="J64" i="1"/>
  <c r="M64" i="1"/>
  <c r="N64" i="1"/>
  <c r="Q64" i="1"/>
  <c r="R64" i="1"/>
  <c r="S64" i="1"/>
  <c r="S29" i="1"/>
  <c r="R29" i="1"/>
  <c r="Q29" i="1"/>
  <c r="N29" i="1"/>
  <c r="M29" i="1"/>
  <c r="J29" i="1"/>
  <c r="I29" i="1"/>
  <c r="I80" i="1" l="1"/>
  <c r="J80" i="1"/>
  <c r="M80" i="1"/>
  <c r="N80" i="1"/>
  <c r="P80" i="1"/>
  <c r="Q80" i="1"/>
  <c r="R80" i="1"/>
  <c r="S80" i="1"/>
  <c r="S33" i="1" l="1"/>
  <c r="R33" i="1"/>
  <c r="Q33" i="1"/>
  <c r="N33" i="1"/>
  <c r="M33" i="1"/>
  <c r="J33" i="1"/>
  <c r="I33" i="1"/>
  <c r="P23" i="1" l="1"/>
  <c r="J47" i="1" l="1"/>
  <c r="M89" i="1" l="1"/>
  <c r="I23" i="1" l="1"/>
  <c r="R47" i="1" l="1"/>
  <c r="S47" i="1"/>
  <c r="Q47" i="1"/>
  <c r="R23" i="1" l="1"/>
  <c r="S23" i="1"/>
  <c r="Q23" i="1"/>
  <c r="J23" i="1"/>
  <c r="M23" i="1"/>
  <c r="N23" i="1"/>
  <c r="N89" i="1" l="1"/>
  <c r="J89" i="1"/>
  <c r="I89" i="1"/>
  <c r="N51" i="1" l="1"/>
  <c r="M51" i="1"/>
  <c r="J51" i="1"/>
  <c r="I51" i="1"/>
  <c r="N47" i="1"/>
  <c r="M47" i="1"/>
  <c r="I47" i="1"/>
</calcChain>
</file>

<file path=xl/sharedStrings.xml><?xml version="1.0" encoding="utf-8"?>
<sst xmlns="http://schemas.openxmlformats.org/spreadsheetml/2006/main" count="455" uniqueCount="291">
  <si>
    <t>№</t>
  </si>
  <si>
    <t>Процедура</t>
  </si>
  <si>
    <t>Рег. № на
проектното
предложение в
ИСУН 2020</t>
  </si>
  <si>
    <t>Наименование на проектното
предложение</t>
  </si>
  <si>
    <t>Кандидат</t>
  </si>
  <si>
    <t>Дата на подаване</t>
  </si>
  <si>
    <t>Заявена от
кандидата БФП,
лв.</t>
  </si>
  <si>
    <t>Статус</t>
  </si>
  <si>
    <t>Точки от
ТФО</t>
  </si>
  <si>
    <t>Договор за БФП</t>
  </si>
  <si>
    <t>№ по ред на
проектното
предложение в
ИСУН 2020</t>
  </si>
  <si>
    <t xml:space="preserve">BG06RDNP001-
19.105-0001
</t>
  </si>
  <si>
    <t>Румен Георгиев
Дешев</t>
  </si>
  <si>
    <t>16.11.2018 г.</t>
  </si>
  <si>
    <t>Въвеждане на иновативен подход
при организация, експлоатацията на
машинно-тракторния парк на
животновъдно стопанство</t>
  </si>
  <si>
    <t>№ BG06RDNP001-19.105 - „МИГ Белене - Никопол, подмярка 4.1 „Инвестиции 
в земеделски стопанства“ от мярка 4 „Инвестиции в материални активи“</t>
  </si>
  <si>
    <t>BG06RDNP001-
19.105-0002</t>
  </si>
  <si>
    <t>BG06RDNP001-
19.105-0003</t>
  </si>
  <si>
    <t>BG06RDNP001-
19.105-0004</t>
  </si>
  <si>
    <t>АГРОФЕМ ООД</t>
  </si>
  <si>
    <t>16.11.2018 г</t>
  </si>
  <si>
    <t>BG06RDNP001-
19.105-0005</t>
  </si>
  <si>
    <t>ET "АХМЕД
ТАТАРЛЪ"</t>
  </si>
  <si>
    <t>17.11.2018 г.</t>
  </si>
  <si>
    <t>Внедряване на иновативен подход
при извършване на основни
агротехнически мероприятия в
животновъдно стопанство</t>
  </si>
  <si>
    <t>BG06RDNP001-
19.105-0006</t>
  </si>
  <si>
    <t>Въвеждане на иновативен подход
при отглеждане на овце за
производство на сурово овче мляко</t>
  </si>
  <si>
    <t>ET ''MOНИ -
БРАНИМИР
БОЯНОВ''</t>
  </si>
  <si>
    <t>17.11.2018 г</t>
  </si>
  <si>
    <t>BG06RDNP001-
19.105-0007</t>
  </si>
  <si>
    <t>ЗС ЛЮДМИЛ
ИВАНОВ
СТЕФАНОВ</t>
  </si>
  <si>
    <t>BG06RDNP001-
19.105-0008</t>
  </si>
  <si>
    <t>BG06RDNP001-
19.105-0009</t>
  </si>
  <si>
    <t xml:space="preserve">ГЕРГАНА
ВАЛЕРИЕВА
ЕНЕВА
</t>
  </si>
  <si>
    <t>18.11.2018 г</t>
  </si>
  <si>
    <t>BG06RDNP001-
19.105-00010</t>
  </si>
  <si>
    <t>Модернизация на земеделско
стопанство чрез технологични
иновации</t>
  </si>
  <si>
    <t>МИЛЕН
ЙОСИФОВ
ИВАНОВ</t>
  </si>
  <si>
    <t>18.11.2018 г.</t>
  </si>
  <si>
    <t>BG06RDNP001-
19.105-00011</t>
  </si>
  <si>
    <t>Подкрепа за предоставяне на
материални активи в земеделско
стопанството</t>
  </si>
  <si>
    <t>ЗС Юзджан
Даудов
Сакаджиев</t>
  </si>
  <si>
    <t>19.11.2018 г.</t>
  </si>
  <si>
    <t>BG06RDNP001-
19.105-00012</t>
  </si>
  <si>
    <t>Модернизация на овцеферма
„Братя Николови“ чрез внедряване
на нова за стопанството земеделска
техника</t>
  </si>
  <si>
    <t>ЕТ "БРАТЯ
НИКОЛОВИ -
ХРИСТО
НИКОЛОВ"</t>
  </si>
  <si>
    <t>BG06RDNP001-
19.105-00013</t>
  </si>
  <si>
    <t>BG06RDNP001-
19.105-00014</t>
  </si>
  <si>
    <t>Закупуване на специализирана
техника за отглеждане и
изхранване на животни</t>
  </si>
  <si>
    <t>1 ПРИЕМ</t>
  </si>
  <si>
    <t>Оттеглен</t>
  </si>
  <si>
    <t>Отхвърлен</t>
  </si>
  <si>
    <t>Цеца Иванова
Илиева</t>
  </si>
  <si>
    <t>ЗК "ЕДИНСТВО -
94"</t>
  </si>
  <si>
    <t>Сключен Договор</t>
  </si>
  <si>
    <t>BG06RDNP001- 19.105-00015</t>
  </si>
  <si>
    <t>Закупуване на техника за био
насаждения - винени лозя</t>
  </si>
  <si>
    <t>06.06.2019 г.</t>
  </si>
  <si>
    <t>BG06RDNP001-
19.105-00016</t>
  </si>
  <si>
    <t>Милен Йосифов
Иванов</t>
  </si>
  <si>
    <t>07.06.2019 г</t>
  </si>
  <si>
    <t>BG06RDNP001-
19.105-00017</t>
  </si>
  <si>
    <t>ЮЗДЖАН ДАУДОВ
САКАДЖИЕВ</t>
  </si>
  <si>
    <t>10.06.2019 г</t>
  </si>
  <si>
    <t>BG06RDNP001-
19.105-00018</t>
  </si>
  <si>
    <t>Модернизация на земеделско
стопанство</t>
  </si>
  <si>
    <t xml:space="preserve">АГРИТРЕЙДИНГ ООД </t>
  </si>
  <si>
    <t>10.06.2019 г.</t>
  </si>
  <si>
    <t>2 ПРИЕМ</t>
  </si>
  <si>
    <t>Общо:</t>
  </si>
  <si>
    <t>№ BG06RDNP001-19.136 „МИГ Белене-Никопол, подмярка 6.4.1 „Инвестиционна
подкрепа за неземеделски дейности“ от мярка 6 "Развитие на стопанства и
предприятия"</t>
  </si>
  <si>
    <t>BG06RDNP001-
19.136-0001</t>
  </si>
  <si>
    <t>Предоставяне на атракционни услуги</t>
  </si>
  <si>
    <t>„АГРО СТИЛ – С“
ЕООД</t>
  </si>
  <si>
    <t>12.03.2019 г.</t>
  </si>
  <si>
    <t>BG06RDNP001-
19.136-0002</t>
  </si>
  <si>
    <t>„Мобилиери“
ООД</t>
  </si>
  <si>
    <t>15.03.2019 г.</t>
  </si>
  <si>
    <t>BG06RDNP001-
19.136-0003</t>
  </si>
  <si>
    <t>Автосервиз с автомивка и пункт за
технически прегледи в ПИ
51723.500.1141-УПИ VII, кв. 29, гр.
Никопол – първи етап от
административно-обслужваща сграда</t>
  </si>
  <si>
    <t>Юзгунай
Айрединова
Сакаджиева</t>
  </si>
  <si>
    <t>BG06RDNP001-
19.136-0004</t>
  </si>
  <si>
    <t>ДОКТОР ЦВЕТАН
АНДРЕЕВ 2000 ЕТ</t>
  </si>
  <si>
    <t>BG06RDNP001-19.136-0005</t>
  </si>
  <si>
    <t>ЕТ „ЯВОР КЮРЧЕВ“</t>
  </si>
  <si>
    <t>BG06RDNP001-
19.136-0006</t>
  </si>
  <si>
    <t>"Ганчеви
перфект" ЕООД</t>
  </si>
  <si>
    <t>16.03.2019 г.</t>
  </si>
  <si>
    <t>BG06RDNP001-
19.136-0007</t>
  </si>
  <si>
    <t>Разкриване на модерно фотографско
ателие за предоставяне на иновативни арт услуги на населението и гости на
територията на МИГ Белене – Никопол</t>
  </si>
  <si>
    <t>Устойчив растеж и развитие на фирма
за производство на мебели –
„МОБИЛИЕРИ“ ООД на територията на МИГ Белене-Никопол</t>
  </si>
  <si>
    <t>Подобряване достъпа до качествени
здравни услуги на населението от
територията на МИГ Белене-Никопол, чрез разкриване на модерен лекарски кабинет за извънболнична помощ</t>
  </si>
  <si>
    <t>ВРАТИЧКИТЕ
ООД</t>
  </si>
  <si>
    <t>17.03.2019 г.</t>
  </si>
  <si>
    <t>BG06RDNP001-
19.136-0008</t>
  </si>
  <si>
    <t>Закупуване на оборудване на цех за
производство на PVC и алуминиева
дограма</t>
  </si>
  <si>
    <t>Цветков - М
ЕООД</t>
  </si>
  <si>
    <t>BG06RDNP001-
19.136-0009</t>
  </si>
  <si>
    <t>Предоставяне на авторемонти услуги</t>
  </si>
  <si>
    <t>"АНГЕЛОВИ
АУТО" ЕООД</t>
  </si>
  <si>
    <t>18.03.2019 г.</t>
  </si>
  <si>
    <t>BG06RDNP001-
19.136-0010</t>
  </si>
  <si>
    <t>Доставка на специализирано
оборудване за „АГППДП-ПЛАМАДЕНТ“ ООД</t>
  </si>
  <si>
    <t>Проверка на
проведената
процедура за
избор в ДФЗ</t>
  </si>
  <si>
    <t>ПРОИЗВОДИТЕЛНА КООПЕРАЦИЯ
"УТРО"</t>
  </si>
  <si>
    <t xml:space="preserve">“Aлбена Симеонова 1“
ЕООД </t>
  </si>
  <si>
    <t>BG06RDNP001-
19.136-0011</t>
  </si>
  <si>
    <t>Развитие на иновативни образователни алтернативни туристически услуги на територията на МИГ Белене - Никопол</t>
  </si>
  <si>
    <t>"ЕВРОКОНСУЛТ
МИГ" ООД</t>
  </si>
  <si>
    <t>BG06RDNP001-
19.253-0001</t>
  </si>
  <si>
    <t xml:space="preserve">ОБЩИНА НИКОПОЛ </t>
  </si>
  <si>
    <t>27.05.2019 г.</t>
  </si>
  <si>
    <t>BG06RDNP001-
19.253-0002</t>
  </si>
  <si>
    <t>Подобряване на средата на живот чрез реконструкция на част от уличната мрежа и изграждане на спортна инфраструктура на територията на
община Белене</t>
  </si>
  <si>
    <t xml:space="preserve">ОБЩИНА БЕЛЕНЕ </t>
  </si>
  <si>
    <t>№ BG06RDNP001-19.253 „МИГ Белене-Никопол, мярка 7.2 „Инвестиции в
създаването, подобряването или разширяването на всички видове малка по мащаби инфраструктура“ от мярка 7 "Основни услуги и обновяване на селата в селските райони"</t>
  </si>
  <si>
    <t>Оперативна програма "Иновации и конкурентоспособност" 2014-2020</t>
  </si>
  <si>
    <t>BG16RFO002-
2.022-0001</t>
  </si>
  <si>
    <t>„Енеркемикал“
ООД</t>
  </si>
  <si>
    <t>„Повишаване на производствения капацитет на „Енеркемикал“ ООД, чрез инвестиране в машини и оборудване за студена обработка на метали“</t>
  </si>
  <si>
    <t>17.07.2018 г.</t>
  </si>
  <si>
    <t>BG16RFO002-
2.022-0002</t>
  </si>
  <si>
    <t>„Модернизиране на производствения процес в „Майкромет“ ООД чрез закупуване на галванична линия за електрохимично поцинковане“</t>
  </si>
  <si>
    <t>30.07.2018 г.</t>
  </si>
  <si>
    <t>BG16RFO002-
2.022-0003</t>
  </si>
  <si>
    <t>„Подобряване на производствения капацитет на Клеърс ЕООД“</t>
  </si>
  <si>
    <t>19.09.2018 г.</t>
  </si>
  <si>
    <t>BG16RFO002-
2.022-0004</t>
  </si>
  <si>
    <t>„Подобряване на производствения капацитет и конкурентоспособността на ЕТ „ПТБ-Даниела Денева“, чрез модернизиране на технологичното оборудване и диверсифициране на продукцията</t>
  </si>
  <si>
    <t>ET „ПТБ-
Даниела Денева</t>
  </si>
  <si>
    <t>20.09.2018 г.</t>
  </si>
  <si>
    <t>BG16RFO002-
2.022-0005</t>
  </si>
  <si>
    <t>„Повишаване на производствения капацитет на „Дунав - Никопол“ ЕООД чрез въвеждането на ново технологично оборудване“</t>
  </si>
  <si>
    <t>„ДУНАВ -
НИКОПОЛ“
ЕООД</t>
  </si>
  <si>
    <t>„Клеърс“ ЕООД</t>
  </si>
  <si>
    <t>„Майкромет“ ООД</t>
  </si>
  <si>
    <t>21.09.2018 г.</t>
  </si>
  <si>
    <t>№ BG16RFOP002-2.022 „Подобряване на
производствения капацитет в МСП на територията на МИГ Белене - Никопол“</t>
  </si>
  <si>
    <t>BG16RFOP002-
2.022-0006</t>
  </si>
  <si>
    <t>Повишаване на производствения
капацитет на „МЕД ИНДЪСТРИ“
ООД, чрез инвестиране в машина
за производство на намотки</t>
  </si>
  <si>
    <t>МЕД ИНДЪСТРИ
ООД</t>
  </si>
  <si>
    <t>04.06.2019 г.</t>
  </si>
  <si>
    <t>BG16RFOP002-
2.022-0007</t>
  </si>
  <si>
    <t>Закупуване на високо технологично оборудване за подобряване производствения капацитет на "Минчев Мебел" ООД</t>
  </si>
  <si>
    <t>МИНЧЕВ МЕБЕЛ ООД</t>
  </si>
  <si>
    <t>21.06.2019 г.</t>
  </si>
  <si>
    <t>BG16RFOP002-
2.022-0008</t>
  </si>
  <si>
    <t>Подобряване на производствения
капацитет</t>
  </si>
  <si>
    <t>БЕЛЛА 21 ООД</t>
  </si>
  <si>
    <t>24.06.2019 г.</t>
  </si>
  <si>
    <t>Одобрен, но със статут "Резерва", поради недостиг на финансови средства</t>
  </si>
  <si>
    <t>3 ПРИЕМ</t>
  </si>
  <si>
    <t>няма
постъпили
предложения</t>
  </si>
  <si>
    <t>обявена
процедура с
краен срок
20.01.2020 г.</t>
  </si>
  <si>
    <t>BG16M1OP002-3.013-001</t>
  </si>
  <si>
    <t>Подобряване на природозащитното състояние на местообитанията на целеви видове земноводни и влечуги в защитени зони "Персина", "Обнова - Карамандол" и "Никополското Плато"</t>
  </si>
  <si>
    <t>ФОНДАЦИЯ ЗА ОКОЛНА СРЕДА И ЗЕМЕДЕЛИЕ</t>
  </si>
  <si>
    <t>21.01.2020 г.</t>
  </si>
  <si>
    <t>BG16M1OP002-3.013-002</t>
  </si>
  <si>
    <t>BG16M1OP002-3.013-003</t>
  </si>
  <si>
    <t>Хабитат "Дунав"</t>
  </si>
  <si>
    <t>Асоциация наука за природата Сдружение</t>
  </si>
  <si>
    <t>Община Никопол</t>
  </si>
  <si>
    <t>Подобряване на природозащитното състояние на НАТУРА 2000 видове в община Никопол</t>
  </si>
  <si>
    <t>ПРЕКРАТЕНА ПРОЦЕДУРА</t>
  </si>
  <si>
    <t>№ BG16M10P002-3.030 "Подобряване на природозащитното
състояние на видове от мрежата
Натура 2000 чрез подхода ВОМР в територията на МИГ Белене - Никопол"</t>
  </si>
  <si>
    <t>НОВА ПРОЦЕ-ДУРА</t>
  </si>
  <si>
    <t>№ BG16M1OP002-3.013 "Подобряване на природозащитното
състояние на видове от мрежата
Натура 2000 чрез подхода ВОМР в територията на МИГ Белене - Никопол"</t>
  </si>
  <si>
    <t>BG16M10P002-3.030-001</t>
  </si>
  <si>
    <t>17.08.2020 г.</t>
  </si>
  <si>
    <t>BG16M10P002-3.030-002</t>
  </si>
  <si>
    <t>BG16M10P002-3.030-003</t>
  </si>
  <si>
    <t>Проверка на
проведената
процедура за
избор</t>
  </si>
  <si>
    <t>“Реконструкция, рехабилитация и
обновяване на обекти на територията на община Никопол“ Подобект 1 „Реконструкция и
рехабилитация на улица „Васил
Левски“ село Черковица, Община Никопол“ Подобект 2 „Обновяване на крайбрежен парк „Ливингстън“</t>
  </si>
  <si>
    <t>Одобрена обща
стойност на
проектното
предложение лв. от ДФЗ/ РА</t>
  </si>
  <si>
    <t>Одобрена БФП лв. от ДФЗ/ РА</t>
  </si>
  <si>
    <t>Създаване на сливова овощна
градина и закупуване на земеделска техника за повишаване на
селскостопанската
производителност, обем на
продукцията и по - ефективно
използване на ресурсите в
земеделско стопанство на територията на МИГ Белене - Никопол</t>
  </si>
  <si>
    <t>Закупуване на техника за
повишаване на селскостопанската
производителност, обем на
продукцията и по-ефективно използване на ресурсите в земеделско стопанство, находящо се на територията на МИГ Белене - Никопол</t>
  </si>
  <si>
    <t>Закупуване на техника за
повишаване на селскостопанската
производителност, обем на
продукцията и по - ефективно използване на ресурсите в
земеделското стопанство, находящо
се на територията на МИГ Белене -
Никопол</t>
  </si>
  <si>
    <t>Закупуване на селскостопанска
техника за растениевъдно стопанство</t>
  </si>
  <si>
    <t>„Повишаване на производителността и
ефективността в животновъдно
стопанство от територията на МИГ
Белене-Никопол“</t>
  </si>
  <si>
    <t>Внедряване на технологично оборудване, за производсво на вратички, шлайфане и фурнироване на детайли</t>
  </si>
  <si>
    <t>„АМБУЛАТОРИЯ
ЗА ГРУПОВА
ПРАКТИКА ЗА
ПЪРВИЧНА
ДЕНТАЛНА ПОМОЩ - ПЛАМАДЕНТ“ ООД</t>
  </si>
  <si>
    <t>ПРОГРАМА ЗА РАЗВИТИЕ НА СЕЛСКИТЕ РАЙОНИ 2014-2020</t>
  </si>
  <si>
    <t>Оперативна програма "Околна среда 2014-2020"</t>
  </si>
  <si>
    <t>Закупуване на техника за
повишаване на селскостопанската
производителност, обем на продукцията и по - ефективно използване на ресурсите в земеделското стопанство, находящо се на територията на МИГ Белене - Никопол</t>
  </si>
  <si>
    <t>Закупуване на техника за
повишаване на селскостопанската
производителност, обем на
продукцията и по-ефективно използване на ресурсите в земеделското стопанство, находящо се на територията на МИГ Белене - Никопол</t>
  </si>
  <si>
    <t>Реално изплатени средства, след одобрен финален отчет, проверено в ИСУН</t>
  </si>
  <si>
    <t>Откриване на работни места - заложено по проект</t>
  </si>
  <si>
    <t>Реално назначени</t>
  </si>
  <si>
    <t>Жени</t>
  </si>
  <si>
    <t>Мъже</t>
  </si>
  <si>
    <t xml:space="preserve"> - </t>
  </si>
  <si>
    <t>АД № BG06RDNP001-
19.105-0009-C01 от 04.09.2020 г. - ОТКАЗ от изпълнение на договор</t>
  </si>
  <si>
    <t>АД № BG06RDNP001-
19.105-0006-C01 от 04.08.2020 г.</t>
  </si>
  <si>
    <t>АД № BG06RDNP001-
19.105-0008-C01 от 18.12.2020 г.</t>
  </si>
  <si>
    <t>АД № BG06RDNP001-
19.105-0012-C01 от 04.02.2021 г.</t>
  </si>
  <si>
    <t>АД № BG16RFOP002-2.022-0001-C01 от 07.03.2019 г.</t>
  </si>
  <si>
    <t>АД № BG16RFOP002-2.022-0002-C01 от 19.02.2019 г.</t>
  </si>
  <si>
    <t>АД № BG16RFOP002-2.022-0004-C01 от 25.02.2019 г.</t>
  </si>
  <si>
    <t>АД № BG16RFOP002-2.022-0005-C01 от 27.02.2019 г.</t>
  </si>
  <si>
    <t>АД № BG16RFOP002-2.022-0008-C01 от 20.12.2019 г.</t>
  </si>
  <si>
    <t>Повишаване на конкурентоспособността на фирма на
територията на МИГ Белене-Никопол</t>
  </si>
  <si>
    <t>Отхвърлен при повторно разглежане на проектните предложения</t>
  </si>
  <si>
    <t>АД № BG06RDNP001-
19.105-0001-C01 от  12.04.2021 г.</t>
  </si>
  <si>
    <t xml:space="preserve">                                                                                                                                                            Остатък по Оперативна програма "Иновации и конкурентоспособност" 2014-2020: 253 390,87 лв.</t>
  </si>
  <si>
    <t xml:space="preserve">                                                                                                                                                            Остатък по Оперативна програма  "Околна среда 2014-2020": 30 175,00 лв.</t>
  </si>
  <si>
    <t>Заявена от кандидата обща стойност на проектното предложение, лв.</t>
  </si>
  <si>
    <t>АД № BG06RDNP001-
19.105-0003-C01 от  22.04.2021 г.</t>
  </si>
  <si>
    <t>АД № BG16RFOP002-2.022-0003-C02 от 27.02.2019 г.</t>
  </si>
  <si>
    <t>ЗС СЕЯТ
СЕЛЯЙДИНОВ
ХАСАНОВ</t>
  </si>
  <si>
    <t>АД № Д-34-14 от 06.04.2021 г.</t>
  </si>
  <si>
    <t>АД № Д-34-20 от 14.04.2021 г., Анекс  № I към договора от 14.06.2021 г.</t>
  </si>
  <si>
    <t>АД № Д-34-18 от 12.04.2021 г.</t>
  </si>
  <si>
    <t>обявена процедура с краен срок 29.07.2019г.</t>
  </si>
  <si>
    <t>„Закупуване на земеделска техника
за отглеждане на зърнено-житни и
маслодайни култури“</t>
  </si>
  <si>
    <t>АД № BG06RDNP001-
19.105-0007-C01 от 14.10.2021 г.</t>
  </si>
  <si>
    <t>BG06RDNP001-19.094 „МИГ Белене-Никопол, мярка 4.2 „Инвестиции в преработка/маркетинг на селскостопански продукти“</t>
  </si>
  <si>
    <t>BG06RDNP001-
19.094-0001</t>
  </si>
  <si>
    <t>„Повишаване на конкурентоспособността на млекопреработвателно предприятие от територията на МИГ БЕЛЕНЕ-НИКОПОЛ“</t>
  </si>
  <si>
    <t>„ЕЛИА МИЛК“ ООД</t>
  </si>
  <si>
    <t>30.06.2021 г.</t>
  </si>
  <si>
    <t>BG06RDNP001-19.319 “МИГ Белене-Никопол, Мярка 7.5 „Инвестиции за публично ползване в инфраструктура за отдих, туристическа информация и малка по мащаб туристическа инфраструктура“</t>
  </si>
  <si>
    <t>BG06RDNP001-
19.319-0001</t>
  </si>
  <si>
    <t>„Създаване на Туристически Информационен Център и поставяне на туристически съоръжения в Община Белене“</t>
  </si>
  <si>
    <t>31.08.2021 г.</t>
  </si>
  <si>
    <t>BG06RDNP001-
19.319-0002</t>
  </si>
  <si>
    <t>BG06RDNP001-
19.319-0003</t>
  </si>
  <si>
    <t>„Опознай природните забележителности с лодка по река Дунав“</t>
  </si>
  <si>
    <t>"Дунавски перли - пътуване във времето с песни,танци и традиции"</t>
  </si>
  <si>
    <t>„Народно Читалище Напредък 1871”, гр. Никопол</t>
  </si>
  <si>
    <t>Отказ от сключване на договор</t>
  </si>
  <si>
    <t xml:space="preserve">ЗС ТОНИ
КРАСИМИРОВ
РУПОВ
</t>
  </si>
  <si>
    <t>BG06RDNP001-
19.319-0004</t>
  </si>
  <si>
    <t>BG06RDNP001-
19.319-0005</t>
  </si>
  <si>
    <t>17.11.2021 г.</t>
  </si>
  <si>
    <t>"Народно читалище "Христо Ботев - 1892" - привлекателно място за културен туризъм в град Белене"</t>
  </si>
  <si>
    <t>Народно читалище "Христо Ботев - 1892"</t>
  </si>
  <si>
    <t>Народно Читалище "Напредък 1871”, гр. Никопол</t>
  </si>
  <si>
    <t>22.12.2021 г.</t>
  </si>
  <si>
    <t>обявена процедура с краен срок 25.10.2021г.</t>
  </si>
  <si>
    <t>Общ бюджет на процедурата</t>
  </si>
  <si>
    <t>АД № BG06RDNP001-
19.094-0001-C01 от  07.04.2022 г.</t>
  </si>
  <si>
    <t>АД № BG06RDNP001-
19.136-0011-C01 от  13.04.2022 г.</t>
  </si>
  <si>
    <t>АД № BG06RDNP001-
19.319-0002-C01 от  12.04.2022 г.</t>
  </si>
  <si>
    <t>№ BG06RDNP001-19.564  „МИГ Белене - Никопол, подмярка 4.1 „Инвестиции 
в земеделски стопанства“ от мярка 4 „Инвестиции в материални активи“</t>
  </si>
  <si>
    <t>BG06RDNP001-19.564-0001</t>
  </si>
  <si>
    <t>BG06RDNP001-19.564-0002</t>
  </si>
  <si>
    <t>"Повишаване на конкурентоспособността на земеделска кооперация на територията на МИГ Белене – Никопол“</t>
  </si>
  <si>
    <t>„Повишаване на конкурентоспособността  и ефективността в земеделско стопанство от територията на МИГ Белене – Никопол“</t>
  </si>
  <si>
    <t xml:space="preserve">ЗП ТОНИ
КРАСИМИРОВ
РУПОВ
</t>
  </si>
  <si>
    <t>28.03.2022 г.</t>
  </si>
  <si>
    <t>26.03.2022 г.</t>
  </si>
  <si>
    <t xml:space="preserve">                                                                                                                                                         ОСТАТЪК ПО ПРОЦЕДУРА  BG06RDNP001-19.319 ЗА МЯРКА 7.5: 63 303,81 лв.</t>
  </si>
  <si>
    <t>обявена процедура с краен срок 30.08.2022г.</t>
  </si>
  <si>
    <t xml:space="preserve">                                                                                                                                                          ОСТАТЪК ПО ПРОЦЕДУРА  BG06RDNP001-19.105 ЗА МЯРКА 4.1: 115184,79 лв.</t>
  </si>
  <si>
    <r>
      <t xml:space="preserve">                                                                                                                                                          ОСТАТЪК ПО ПРОЦЕДУРА  BG06RDNP001-19.094 ЗА МЯРКА 4.2: 251 107,03</t>
    </r>
    <r>
      <rPr>
        <b/>
        <sz val="12"/>
        <color rgb="FFFF0000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Calibri"/>
        <family val="2"/>
        <charset val="204"/>
        <scheme val="minor"/>
      </rPr>
      <t>лв.</t>
    </r>
  </si>
  <si>
    <t xml:space="preserve">                                                                                                                                                           ОСТАТЪК ПО ПРОЦЕДУРА  BG06RDNP001-19.253 ЗА МЯРКА 7.2: 180 296,09 лв. </t>
  </si>
  <si>
    <t>BG06RDNP001-19.566 „МИГ Белене-Никопол, мярка 7.2 „Инвестиции в
създаването, подобряването или разширяването на всички видове малка по мащаби инфраструктура“</t>
  </si>
  <si>
    <t>BG06RDNP001-
19.566-0001</t>
  </si>
  <si>
    <t>BG06RDNP001-
19.566-0002</t>
  </si>
  <si>
    <t>Рехабилитация на ул. „Малчика“ в участъка от пътно кръстовище с ул. „Кирил и Методий“ до пътно кръстовище с ул. „Фердинанд Дечев“, гр. Белене</t>
  </si>
  <si>
    <t>21.04.2022 г.</t>
  </si>
  <si>
    <t>„Реконструкция на участък от улица Александър Стамболийски в гр. Никопол“</t>
  </si>
  <si>
    <t>29.04.2022 г.</t>
  </si>
  <si>
    <t>обявена процедура с краен срок 12.12.2022г.</t>
  </si>
  <si>
    <t>BG06RDNP001-
19.321-0001</t>
  </si>
  <si>
    <t>обявена процедура с краен срок 26.04.2022г.</t>
  </si>
  <si>
    <t>Залесяване и създаване на горски масив в землището на с. Лозица, общ. Никопол, обл. Плевен с площ 11,015 дка</t>
  </si>
  <si>
    <t>ЕКО ПРОДЪКТС ИНДЪСТРИ ЕООД</t>
  </si>
  <si>
    <t>28.02.2022 г.</t>
  </si>
  <si>
    <t>BG06RDNP001-19.321 „МИГ Белене-Никопол, мярка 8.1 "Подпомагане за залесяване и създаване на горски масиви"</t>
  </si>
  <si>
    <t xml:space="preserve">                                                                                                                                                         ОСТАТЪК ПО ПРОЦЕДУРА  BG06RDNP001-19.566 ЗА МЯРКА 7.2: 1485,56 лв.</t>
  </si>
  <si>
    <t xml:space="preserve">                                                                                                                                                          ОСТАТЪК ПО ПРОЦЕДУРА  BG06RDNP001-19.564 ЗА МЯРКА 4.1: 166344,82 лв.</t>
  </si>
  <si>
    <t xml:space="preserve">АД № BG06RDNP001-
19.105-0004-C01 от 22.04.2021 г. Анекси от 14.10.2021 г. и от 27.05.2022 г.  </t>
  </si>
  <si>
    <t xml:space="preserve">                                                                                                                                                         ОСТАТЪК ПО ПРОЦЕДУРА  BG06RDNP001-19.566 ЗА МЯРКА 8.1: 30 903 лв.</t>
  </si>
  <si>
    <t xml:space="preserve">АД № BG06RDNP001-
19.253-0002-C01 от 30.05.2021 г. </t>
  </si>
  <si>
    <t xml:space="preserve">                                                                                                                                                          ОСТАТЪК ПО ПРОЦЕДУРА  BG06RDNP001-19.136 ЗА МЯРКА 6.4: 119951,01 лв.</t>
  </si>
  <si>
    <t>АД № BG06RDNP001-
19.136-0005-C01 от  28.06.2021 г.</t>
  </si>
  <si>
    <t>АД № BG06RDNP001-
19.105-0014-C01 от 04.08.2020 г. Анекси от 28.09.2021 г., 24.10.2022 г. и 01.12.2022 г.</t>
  </si>
  <si>
    <t>АД № BG06RDNP001-
19.253-0001-C01 от 16.02.2021 г. Анекс от 08.10.2021 г., 20.12.2021 г., 28.02.2022 г.</t>
  </si>
  <si>
    <t>АД № BG06RDNP001-
19.319-0001-C01 от  13.12.2022 г.</t>
  </si>
  <si>
    <t>АД № BG06RDNP001-
19.136-0002-C01 от  14.10.2021 г., ОТКАЗ от изпълнение на договор</t>
  </si>
  <si>
    <t>АД № BG06RDNP001-
19.136-0006-C01 от  09.11.2021 г. Анекси от 05.07.2022 г., 7.11.2022 г.</t>
  </si>
  <si>
    <t>АД № BG06RDNP001-
19.136-0008-C01 от  13.04.2022 г., Анекс от 23.09.2022 г.</t>
  </si>
  <si>
    <t>АД № BG06RDNP001-
19.136-0010-C01 от  02.03.2022 г. Анекси от 09.06.2022 г., 15.09.2022 г., 09.12.2022 г.</t>
  </si>
  <si>
    <t>АД № BG06RDNP001-
19.105-0002-C01 от 04.11.2019 г., Анекси от 15.03.2021 г.,  01.06.2021 г.</t>
  </si>
  <si>
    <t>АД № BG06RDNP001-
19.105-0005-C01 от  28.04.2021 г. Анекси от 28.09.2021 г., 29.11.2022 г.</t>
  </si>
  <si>
    <t>Проверка на проектите в ДФЗ</t>
  </si>
  <si>
    <t>Заповед за одобрение преди сключване на договор</t>
  </si>
  <si>
    <t>Регистър на подадените проектни предложения и тяхното движение по процедури от СВОМР на МИГ Белене - Никопол към 30.12.2022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</si>
</sst>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333333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E9E9E9"/>
      </patternFill>
    </fill>
    <fill>
      <patternFill patternType="solid">
        <fgColor rgb="FFFF330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8" borderId="14" xfId="0" applyFont="1" applyFill="1" applyBorder="1" applyAlignment="1">
      <alignment horizontal="right"/>
    </xf>
    <xf numFmtId="0" fontId="1" fillId="8" borderId="14" xfId="0" applyFont="1" applyFill="1" applyBorder="1" applyAlignment="1">
      <alignment horizontal="right" wrapText="1"/>
    </xf>
    <xf numFmtId="164" fontId="1" fillId="8" borderId="14" xfId="0" applyNumberFormat="1" applyFont="1" applyFill="1" applyBorder="1" applyAlignment="1">
      <alignment horizontal="right"/>
    </xf>
    <xf numFmtId="164" fontId="0" fillId="6" borderId="5" xfId="0" applyNumberForma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 wrapText="1"/>
    </xf>
    <xf numFmtId="164" fontId="0" fillId="0" borderId="0" xfId="0" applyNumberFormat="1"/>
    <xf numFmtId="164" fontId="0" fillId="6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164" fontId="0" fillId="6" borderId="7" xfId="0" applyNumberForma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/>
    </xf>
    <xf numFmtId="0" fontId="0" fillId="0" borderId="0" xfId="0" applyFill="1"/>
    <xf numFmtId="0" fontId="0" fillId="0" borderId="0" xfId="0" applyFont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164" fontId="0" fillId="5" borderId="5" xfId="0" applyNumberFormat="1" applyFill="1" applyBorder="1" applyAlignment="1">
      <alignment horizontal="center" vertical="center" wrapText="1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5" fillId="0" borderId="0" xfId="0" applyFont="1"/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4" borderId="34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1" fillId="8" borderId="37" xfId="0" applyFont="1" applyFill="1" applyBorder="1" applyAlignment="1">
      <alignment horizontal="right" wrapText="1"/>
    </xf>
    <xf numFmtId="164" fontId="0" fillId="0" borderId="2" xfId="0" applyNumberFormat="1" applyFill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64" fontId="0" fillId="4" borderId="26" xfId="0" applyNumberFormat="1" applyFill="1" applyBorder="1" applyAlignment="1">
      <alignment horizontal="center" vertical="center" wrapText="1"/>
    </xf>
    <xf numFmtId="164" fontId="0" fillId="5" borderId="26" xfId="0" applyNumberFormat="1" applyFill="1" applyBorder="1" applyAlignment="1">
      <alignment horizontal="center" vertical="center" wrapText="1"/>
    </xf>
    <xf numFmtId="164" fontId="0" fillId="0" borderId="0" xfId="0" applyNumberFormat="1" applyBorder="1" applyAlignment="1">
      <alignment wrapText="1"/>
    </xf>
    <xf numFmtId="0" fontId="0" fillId="0" borderId="0" xfId="0" applyFill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11" borderId="7" xfId="0" applyNumberFormat="1" applyFont="1" applyFill="1" applyBorder="1" applyAlignment="1" applyProtection="1">
      <alignment horizontal="center" vertical="center" wrapText="1"/>
    </xf>
    <xf numFmtId="0" fontId="6" fillId="11" borderId="27" xfId="0" applyNumberFormat="1" applyFont="1" applyFill="1" applyBorder="1" applyAlignment="1" applyProtection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9" borderId="33" xfId="0" applyNumberForma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9" borderId="32" xfId="0" applyFill="1" applyBorder="1" applyAlignment="1">
      <alignment horizontal="center" vertical="center" wrapText="1"/>
    </xf>
    <xf numFmtId="164" fontId="0" fillId="9" borderId="32" xfId="0" applyNumberFormat="1" applyFill="1" applyBorder="1" applyAlignment="1">
      <alignment horizontal="center" vertical="center" wrapText="1"/>
    </xf>
    <xf numFmtId="0" fontId="0" fillId="9" borderId="36" xfId="0" applyFill="1" applyBorder="1" applyAlignment="1">
      <alignment horizontal="center" vertical="center" wrapText="1"/>
    </xf>
    <xf numFmtId="164" fontId="1" fillId="8" borderId="14" xfId="0" applyNumberFormat="1" applyFont="1" applyFill="1" applyBorder="1" applyAlignment="1">
      <alignment horizontal="right" wrapText="1"/>
    </xf>
    <xf numFmtId="164" fontId="0" fillId="9" borderId="36" xfId="0" applyNumberFormat="1" applyFill="1" applyBorder="1" applyAlignment="1">
      <alignment horizontal="center" vertical="center" wrapText="1"/>
    </xf>
    <xf numFmtId="164" fontId="0" fillId="6" borderId="34" xfId="0" applyNumberFormat="1" applyFill="1" applyBorder="1" applyAlignment="1">
      <alignment horizontal="center" vertical="center" wrapText="1"/>
    </xf>
    <xf numFmtId="164" fontId="0" fillId="4" borderId="34" xfId="0" applyNumberFormat="1" applyFill="1" applyBorder="1" applyAlignment="1">
      <alignment horizontal="center" vertical="center" wrapText="1"/>
    </xf>
    <xf numFmtId="164" fontId="0" fillId="0" borderId="34" xfId="0" applyNumberFormat="1" applyFill="1" applyBorder="1" applyAlignment="1">
      <alignment horizontal="center" vertical="center" wrapText="1"/>
    </xf>
    <xf numFmtId="164" fontId="0" fillId="5" borderId="34" xfId="0" applyNumberForma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right"/>
    </xf>
    <xf numFmtId="0" fontId="1" fillId="8" borderId="11" xfId="0" applyFont="1" applyFill="1" applyBorder="1" applyAlignment="1">
      <alignment horizontal="center"/>
    </xf>
    <xf numFmtId="164" fontId="1" fillId="8" borderId="11" xfId="0" applyNumberFormat="1" applyFont="1" applyFill="1" applyBorder="1" applyAlignment="1">
      <alignment horizontal="right"/>
    </xf>
    <xf numFmtId="0" fontId="1" fillId="8" borderId="11" xfId="0" applyFont="1" applyFill="1" applyBorder="1" applyAlignment="1">
      <alignment horizontal="right" wrapText="1"/>
    </xf>
    <xf numFmtId="0" fontId="0" fillId="6" borderId="9" xfId="0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164" fontId="0" fillId="6" borderId="35" xfId="0" applyNumberForma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164" fontId="0" fillId="0" borderId="11" xfId="0" applyNumberFormat="1" applyFont="1" applyFill="1" applyBorder="1" applyAlignment="1">
      <alignment horizontal="center" vertical="center" wrapText="1"/>
    </xf>
    <xf numFmtId="164" fontId="0" fillId="0" borderId="11" xfId="0" applyNumberFormat="1" applyFill="1" applyBorder="1" applyAlignment="1">
      <alignment horizontal="center" vertical="center" wrapText="1"/>
    </xf>
    <xf numFmtId="164" fontId="0" fillId="0" borderId="16" xfId="0" applyNumberFormat="1" applyFill="1" applyBorder="1" applyAlignment="1">
      <alignment horizontal="center" vertical="center" wrapText="1"/>
    </xf>
    <xf numFmtId="164" fontId="1" fillId="8" borderId="18" xfId="0" applyNumberFormat="1" applyFont="1" applyFill="1" applyBorder="1" applyAlignment="1">
      <alignment horizontal="right" wrapText="1"/>
    </xf>
    <xf numFmtId="0" fontId="1" fillId="8" borderId="29" xfId="0" applyFont="1" applyFill="1" applyBorder="1" applyAlignment="1">
      <alignment horizontal="right"/>
    </xf>
    <xf numFmtId="164" fontId="1" fillId="8" borderId="16" xfId="0" applyNumberFormat="1" applyFont="1" applyFill="1" applyBorder="1" applyAlignment="1">
      <alignment horizontal="right" wrapText="1"/>
    </xf>
    <xf numFmtId="164" fontId="1" fillId="8" borderId="37" xfId="0" applyNumberFormat="1" applyFont="1" applyFill="1" applyBorder="1" applyAlignment="1">
      <alignment horizontal="right"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4" borderId="25" xfId="0" applyNumberForma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64" fontId="0" fillId="0" borderId="11" xfId="0" applyNumberFormat="1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/>
    </xf>
    <xf numFmtId="0" fontId="0" fillId="9" borderId="31" xfId="0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 wrapText="1"/>
    </xf>
    <xf numFmtId="0" fontId="1" fillId="12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164" fontId="0" fillId="0" borderId="32" xfId="0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36" xfId="0" applyNumberForma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right" vertical="center" wrapText="1"/>
    </xf>
    <xf numFmtId="0" fontId="1" fillId="8" borderId="14" xfId="0" applyFont="1" applyFill="1" applyBorder="1" applyAlignment="1">
      <alignment horizontal="right" vertical="center" wrapText="1"/>
    </xf>
    <xf numFmtId="0" fontId="1" fillId="8" borderId="1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37" xfId="0" applyFont="1" applyFill="1" applyBorder="1" applyAlignment="1">
      <alignment horizontal="right" vertical="center" wrapText="1"/>
    </xf>
    <xf numFmtId="164" fontId="1" fillId="8" borderId="13" xfId="0" applyNumberFormat="1" applyFont="1" applyFill="1" applyBorder="1" applyAlignment="1">
      <alignment horizontal="right"/>
    </xf>
    <xf numFmtId="164" fontId="0" fillId="0" borderId="1" xfId="0" applyNumberForma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0" fillId="0" borderId="34" xfId="0" applyNumberForma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164" fontId="0" fillId="6" borderId="32" xfId="0" applyNumberFormat="1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164" fontId="0" fillId="6" borderId="36" xfId="0" applyNumberFormat="1" applyFill="1" applyBorder="1" applyAlignment="1">
      <alignment horizontal="center" vertical="center" wrapText="1"/>
    </xf>
    <xf numFmtId="164" fontId="0" fillId="6" borderId="33" xfId="0" applyNumberFormat="1" applyFill="1" applyBorder="1" applyAlignment="1">
      <alignment horizontal="center" vertical="center" wrapText="1"/>
    </xf>
    <xf numFmtId="0" fontId="0" fillId="6" borderId="36" xfId="0" applyNumberFormat="1" applyFill="1" applyBorder="1" applyAlignment="1">
      <alignment horizontal="center" vertical="center" wrapText="1"/>
    </xf>
    <xf numFmtId="0" fontId="0" fillId="6" borderId="33" xfId="0" applyNumberFormat="1" applyFill="1" applyBorder="1" applyAlignment="1">
      <alignment horizontal="center" vertical="center" wrapText="1"/>
    </xf>
    <xf numFmtId="0" fontId="0" fillId="14" borderId="9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164" fontId="0" fillId="14" borderId="1" xfId="0" applyNumberFormat="1" applyFill="1" applyBorder="1" applyAlignment="1">
      <alignment horizontal="center" vertical="center" wrapText="1"/>
    </xf>
    <xf numFmtId="0" fontId="0" fillId="14" borderId="34" xfId="0" applyFill="1" applyBorder="1" applyAlignment="1">
      <alignment horizontal="center" vertical="center" wrapText="1"/>
    </xf>
    <xf numFmtId="164" fontId="0" fillId="14" borderId="34" xfId="0" applyNumberFormat="1" applyFill="1" applyBorder="1" applyAlignment="1">
      <alignment horizontal="center" vertical="center" wrapText="1"/>
    </xf>
    <xf numFmtId="0" fontId="0" fillId="14" borderId="26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64" fontId="0" fillId="6" borderId="3" xfId="0" applyNumberFormat="1" applyFill="1" applyBorder="1" applyAlignment="1">
      <alignment horizontal="center" vertical="center" wrapText="1"/>
    </xf>
    <xf numFmtId="164" fontId="0" fillId="6" borderId="0" xfId="0" applyNumberForma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164" fontId="0" fillId="6" borderId="3" xfId="0" applyNumberFormat="1" applyFont="1" applyFill="1" applyBorder="1" applyAlignment="1">
      <alignment horizontal="center" vertical="center" wrapText="1"/>
    </xf>
    <xf numFmtId="0" fontId="0" fillId="6" borderId="45" xfId="0" applyFill="1" applyBorder="1" applyAlignment="1">
      <alignment horizontal="center" vertical="center" wrapText="1"/>
    </xf>
    <xf numFmtId="164" fontId="0" fillId="6" borderId="47" xfId="0" applyNumberFormat="1" applyFill="1" applyBorder="1" applyAlignment="1">
      <alignment horizontal="center" vertical="center" wrapText="1"/>
    </xf>
    <xf numFmtId="0" fontId="0" fillId="13" borderId="10" xfId="0" applyFill="1" applyBorder="1" applyAlignment="1">
      <alignment horizontal="center" vertical="center" wrapText="1"/>
    </xf>
    <xf numFmtId="164" fontId="0" fillId="13" borderId="7" xfId="0" applyNumberFormat="1" applyFill="1" applyBorder="1" applyAlignment="1">
      <alignment horizontal="center" vertical="center" wrapText="1"/>
    </xf>
    <xf numFmtId="0" fontId="0" fillId="13" borderId="39" xfId="0" applyFill="1" applyBorder="1" applyAlignment="1">
      <alignment horizontal="center" vertical="center" wrapText="1"/>
    </xf>
    <xf numFmtId="164" fontId="0" fillId="13" borderId="39" xfId="0" applyNumberFormat="1" applyFill="1" applyBorder="1" applyAlignment="1">
      <alignment horizontal="center" vertical="center" wrapText="1"/>
    </xf>
    <xf numFmtId="164" fontId="0" fillId="13" borderId="27" xfId="0" applyNumberForma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164" fontId="0" fillId="6" borderId="39" xfId="0" applyNumberFormat="1" applyFill="1" applyBorder="1" applyAlignment="1">
      <alignment horizontal="center" vertical="center" wrapText="1"/>
    </xf>
    <xf numFmtId="164" fontId="0" fillId="6" borderId="27" xfId="0" applyNumberFormat="1" applyFill="1" applyBorder="1" applyAlignment="1">
      <alignment horizontal="center" vertical="center" wrapText="1"/>
    </xf>
    <xf numFmtId="0" fontId="0" fillId="6" borderId="11" xfId="0" applyFont="1" applyFill="1" applyBorder="1" applyAlignment="1">
      <alignment horizontal="center" vertical="center" wrapText="1"/>
    </xf>
    <xf numFmtId="0" fontId="0" fillId="6" borderId="44" xfId="0" applyFill="1" applyBorder="1" applyAlignment="1">
      <alignment horizontal="center" vertical="center" wrapText="1"/>
    </xf>
    <xf numFmtId="164" fontId="0" fillId="6" borderId="12" xfId="0" applyNumberFormat="1" applyFill="1" applyBorder="1" applyAlignment="1">
      <alignment horizontal="center" vertical="center" wrapText="1"/>
    </xf>
    <xf numFmtId="164" fontId="0" fillId="6" borderId="22" xfId="0" applyNumberFormat="1" applyFill="1" applyBorder="1" applyAlignment="1">
      <alignment horizontal="center" vertical="center" wrapText="1"/>
    </xf>
    <xf numFmtId="164" fontId="0" fillId="6" borderId="46" xfId="0" applyNumberFormat="1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 wrapText="1"/>
    </xf>
    <xf numFmtId="164" fontId="10" fillId="6" borderId="34" xfId="0" applyNumberFormat="1" applyFont="1" applyFill="1" applyBorder="1" applyAlignment="1">
      <alignment vertical="center" wrapText="1"/>
    </xf>
    <xf numFmtId="164" fontId="10" fillId="0" borderId="38" xfId="0" applyNumberFormat="1" applyFont="1" applyFill="1" applyBorder="1" applyAlignment="1">
      <alignment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164" fontId="10" fillId="0" borderId="35" xfId="0" applyNumberFormat="1" applyFont="1" applyFill="1" applyBorder="1" applyAlignment="1">
      <alignment vertical="center" wrapText="1"/>
    </xf>
    <xf numFmtId="164" fontId="0" fillId="14" borderId="1" xfId="0" applyNumberForma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left" wrapText="1"/>
    </xf>
    <xf numFmtId="0" fontId="2" fillId="2" borderId="20" xfId="0" applyFont="1" applyFill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0" fontId="6" fillId="11" borderId="11" xfId="0" applyNumberFormat="1" applyFont="1" applyFill="1" applyBorder="1" applyAlignment="1" applyProtection="1">
      <alignment horizontal="center" vertical="center" wrapText="1"/>
    </xf>
    <xf numFmtId="0" fontId="6" fillId="11" borderId="12" xfId="0" applyNumberFormat="1" applyFont="1" applyFill="1" applyBorder="1" applyAlignment="1" applyProtection="1">
      <alignment horizontal="center" vertical="center" wrapText="1"/>
    </xf>
    <xf numFmtId="0" fontId="6" fillId="11" borderId="38" xfId="0" applyNumberFormat="1" applyFont="1" applyFill="1" applyBorder="1" applyAlignment="1" applyProtection="1">
      <alignment horizontal="center" vertical="center" wrapText="1"/>
    </xf>
    <xf numFmtId="0" fontId="6" fillId="11" borderId="42" xfId="0" applyNumberFormat="1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164" fontId="3" fillId="6" borderId="15" xfId="0" applyNumberFormat="1" applyFont="1" applyFill="1" applyBorder="1" applyAlignment="1">
      <alignment horizontal="center" vertical="center" wrapText="1"/>
    </xf>
    <xf numFmtId="164" fontId="3" fillId="6" borderId="16" xfId="0" applyNumberFormat="1" applyFont="1" applyFill="1" applyBorder="1" applyAlignment="1">
      <alignment horizontal="center" vertical="center" wrapText="1"/>
    </xf>
    <xf numFmtId="164" fontId="3" fillId="6" borderId="20" xfId="0" applyNumberFormat="1" applyFont="1" applyFill="1" applyBorder="1" applyAlignment="1">
      <alignment horizontal="center" vertical="center" wrapText="1"/>
    </xf>
    <xf numFmtId="164" fontId="3" fillId="6" borderId="19" xfId="0" applyNumberFormat="1" applyFont="1" applyFill="1" applyBorder="1" applyAlignment="1">
      <alignment horizontal="center" vertical="center" wrapText="1"/>
    </xf>
    <xf numFmtId="164" fontId="3" fillId="6" borderId="0" xfId="0" applyNumberFormat="1" applyFont="1" applyFill="1" applyBorder="1" applyAlignment="1">
      <alignment horizontal="center" vertical="center" wrapText="1"/>
    </xf>
    <xf numFmtId="164" fontId="3" fillId="6" borderId="21" xfId="0" applyNumberFormat="1" applyFont="1" applyFill="1" applyBorder="1" applyAlignment="1">
      <alignment horizontal="center" vertical="center" wrapText="1"/>
    </xf>
    <xf numFmtId="164" fontId="3" fillId="6" borderId="22" xfId="0" applyNumberFormat="1" applyFont="1" applyFill="1" applyBorder="1" applyAlignment="1">
      <alignment horizontal="center" vertical="center" wrapText="1"/>
    </xf>
    <xf numFmtId="164" fontId="3" fillId="6" borderId="23" xfId="0" applyNumberFormat="1" applyFont="1" applyFill="1" applyBorder="1" applyAlignment="1">
      <alignment horizontal="center" vertical="center" wrapText="1"/>
    </xf>
    <xf numFmtId="164" fontId="3" fillId="6" borderId="24" xfId="0" applyNumberFormat="1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28" xfId="0" applyFont="1" applyFill="1" applyBorder="1" applyAlignment="1">
      <alignment horizontal="center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45" xfId="0" applyNumberFormat="1" applyFont="1" applyBorder="1" applyAlignment="1">
      <alignment horizontal="center" vertical="center" wrapText="1"/>
    </xf>
    <xf numFmtId="164" fontId="1" fillId="0" borderId="46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8" fillId="7" borderId="17" xfId="0" applyFont="1" applyFill="1" applyBorder="1" applyAlignment="1">
      <alignment horizontal="center"/>
    </xf>
    <xf numFmtId="0" fontId="8" fillId="7" borderId="18" xfId="0" applyFont="1" applyFill="1" applyBorder="1" applyAlignment="1">
      <alignment horizontal="center"/>
    </xf>
    <xf numFmtId="0" fontId="8" fillId="7" borderId="28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164" fontId="0" fillId="0" borderId="40" xfId="0" applyNumberForma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colors>
    <mruColors>
      <color rgb="FFFFFFFF"/>
      <color rgb="FFFFFFCC"/>
      <color rgb="FFFFCC99"/>
      <color rgb="FFFF3300"/>
      <color rgb="FFCC99FF"/>
      <color rgb="FF9999FF"/>
      <color rgb="FFFF99CC"/>
      <color rgb="FFCCECFF"/>
      <color rgb="FF000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0"/>
  <sheetViews>
    <sheetView tabSelected="1" zoomScale="65" zoomScaleNormal="65" workbookViewId="0">
      <selection activeCell="T6" sqref="T6"/>
    </sheetView>
  </sheetViews>
  <sheetFormatPr defaultRowHeight="15" x14ac:dyDescent="0.25"/>
  <cols>
    <col min="1" max="1" width="9" style="33" customWidth="1"/>
    <col min="2" max="2" width="19.5703125" customWidth="1"/>
    <col min="3" max="3" width="17.5703125" style="29" customWidth="1"/>
    <col min="4" max="4" width="14.140625" customWidth="1"/>
    <col min="5" max="5" width="15.140625" customWidth="1"/>
    <col min="6" max="6" width="39" customWidth="1"/>
    <col min="7" max="7" width="22" customWidth="1"/>
    <col min="8" max="8" width="12.85546875" style="33" customWidth="1"/>
    <col min="9" max="9" width="20.5703125" style="29" customWidth="1"/>
    <col min="10" max="10" width="16.7109375" style="29" customWidth="1"/>
    <col min="11" max="11" width="22.85546875" style="13" customWidth="1"/>
    <col min="12" max="12" width="7.28515625" customWidth="1"/>
    <col min="13" max="13" width="16.85546875" style="29" customWidth="1"/>
    <col min="14" max="14" width="15.7109375" style="29" customWidth="1"/>
    <col min="15" max="15" width="17.140625" style="13" customWidth="1"/>
    <col min="16" max="16" width="19" style="61" customWidth="1"/>
    <col min="17" max="17" width="11.42578125" customWidth="1"/>
    <col min="18" max="18" width="8" customWidth="1"/>
    <col min="19" max="19" width="8.42578125" customWidth="1"/>
    <col min="20" max="20" width="14.42578125" bestFit="1" customWidth="1"/>
  </cols>
  <sheetData>
    <row r="1" spans="1:20" s="50" customFormat="1" ht="21.75" thickBot="1" x14ac:dyDescent="0.4">
      <c r="A1" s="196" t="s">
        <v>290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8"/>
    </row>
    <row r="2" spans="1:20" s="2" customFormat="1" ht="57.75" customHeight="1" x14ac:dyDescent="0.25">
      <c r="A2" s="214" t="s">
        <v>0</v>
      </c>
      <c r="B2" s="206" t="s">
        <v>1</v>
      </c>
      <c r="C2" s="208" t="s">
        <v>241</v>
      </c>
      <c r="D2" s="206" t="s">
        <v>10</v>
      </c>
      <c r="E2" s="206" t="s">
        <v>2</v>
      </c>
      <c r="F2" s="206" t="s">
        <v>3</v>
      </c>
      <c r="G2" s="206" t="s">
        <v>4</v>
      </c>
      <c r="H2" s="206" t="s">
        <v>5</v>
      </c>
      <c r="I2" s="208" t="s">
        <v>207</v>
      </c>
      <c r="J2" s="208" t="s">
        <v>6</v>
      </c>
      <c r="K2" s="206" t="s">
        <v>7</v>
      </c>
      <c r="L2" s="206" t="s">
        <v>8</v>
      </c>
      <c r="M2" s="208" t="s">
        <v>174</v>
      </c>
      <c r="N2" s="208" t="s">
        <v>175</v>
      </c>
      <c r="O2" s="206" t="s">
        <v>9</v>
      </c>
      <c r="P2" s="208" t="s">
        <v>187</v>
      </c>
      <c r="Q2" s="210" t="s">
        <v>188</v>
      </c>
      <c r="R2" s="212" t="s">
        <v>189</v>
      </c>
      <c r="S2" s="213"/>
    </row>
    <row r="3" spans="1:20" s="2" customFormat="1" ht="36.75" customHeight="1" thickBot="1" x14ac:dyDescent="0.3">
      <c r="A3" s="215"/>
      <c r="B3" s="207"/>
      <c r="C3" s="209"/>
      <c r="D3" s="207"/>
      <c r="E3" s="207"/>
      <c r="F3" s="207"/>
      <c r="G3" s="207"/>
      <c r="H3" s="207"/>
      <c r="I3" s="209"/>
      <c r="J3" s="209"/>
      <c r="K3" s="207"/>
      <c r="L3" s="207"/>
      <c r="M3" s="209"/>
      <c r="N3" s="209"/>
      <c r="O3" s="207"/>
      <c r="P3" s="209"/>
      <c r="Q3" s="211"/>
      <c r="R3" s="69" t="s">
        <v>191</v>
      </c>
      <c r="S3" s="70" t="s">
        <v>190</v>
      </c>
    </row>
    <row r="4" spans="1:20" ht="20.25" customHeight="1" thickBot="1" x14ac:dyDescent="0.3">
      <c r="A4" s="199" t="s">
        <v>183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1"/>
    </row>
    <row r="5" spans="1:20" s="2" customFormat="1" ht="66.75" customHeight="1" x14ac:dyDescent="0.25">
      <c r="A5" s="202" t="s">
        <v>49</v>
      </c>
      <c r="B5" s="204" t="s">
        <v>15</v>
      </c>
      <c r="C5" s="236">
        <v>800000</v>
      </c>
      <c r="D5" s="16">
        <v>1</v>
      </c>
      <c r="E5" s="16" t="s">
        <v>11</v>
      </c>
      <c r="F5" s="16" t="s">
        <v>14</v>
      </c>
      <c r="G5" s="16" t="s">
        <v>12</v>
      </c>
      <c r="H5" s="16" t="s">
        <v>13</v>
      </c>
      <c r="I5" s="23">
        <v>144800</v>
      </c>
      <c r="J5" s="23">
        <v>72400</v>
      </c>
      <c r="K5" s="16" t="s">
        <v>54</v>
      </c>
      <c r="L5" s="16">
        <v>60</v>
      </c>
      <c r="M5" s="23">
        <v>138262.75</v>
      </c>
      <c r="N5" s="23">
        <v>69131.37</v>
      </c>
      <c r="O5" s="16" t="s">
        <v>204</v>
      </c>
      <c r="P5" s="23">
        <v>69131.37</v>
      </c>
      <c r="Q5" s="16" t="s">
        <v>192</v>
      </c>
      <c r="R5" s="16" t="s">
        <v>192</v>
      </c>
      <c r="S5" s="71" t="s">
        <v>192</v>
      </c>
    </row>
    <row r="6" spans="1:20" s="2" customFormat="1" ht="121.5" customHeight="1" x14ac:dyDescent="0.25">
      <c r="A6" s="203"/>
      <c r="B6" s="205"/>
      <c r="C6" s="237"/>
      <c r="D6" s="14">
        <v>2</v>
      </c>
      <c r="E6" s="14" t="s">
        <v>16</v>
      </c>
      <c r="F6" s="14" t="s">
        <v>177</v>
      </c>
      <c r="G6" s="14" t="s">
        <v>104</v>
      </c>
      <c r="H6" s="14" t="s">
        <v>13</v>
      </c>
      <c r="I6" s="65">
        <v>145651.6</v>
      </c>
      <c r="J6" s="65">
        <v>72825.8</v>
      </c>
      <c r="K6" s="11" t="s">
        <v>54</v>
      </c>
      <c r="L6" s="11">
        <v>25</v>
      </c>
      <c r="M6" s="49">
        <v>116475.05</v>
      </c>
      <c r="N6" s="49">
        <v>58237.52</v>
      </c>
      <c r="O6" s="48" t="s">
        <v>286</v>
      </c>
      <c r="P6" s="65">
        <v>58237.51</v>
      </c>
      <c r="Q6" s="14">
        <v>1</v>
      </c>
      <c r="R6" s="14">
        <v>1</v>
      </c>
      <c r="S6" s="72" t="s">
        <v>192</v>
      </c>
    </row>
    <row r="7" spans="1:20" s="1" customFormat="1" ht="64.5" customHeight="1" x14ac:dyDescent="0.25">
      <c r="A7" s="203"/>
      <c r="B7" s="205"/>
      <c r="C7" s="237"/>
      <c r="D7" s="9">
        <v>3</v>
      </c>
      <c r="E7" s="9" t="s">
        <v>17</v>
      </c>
      <c r="F7" s="9" t="s">
        <v>14</v>
      </c>
      <c r="G7" s="9" t="s">
        <v>210</v>
      </c>
      <c r="H7" s="9" t="s">
        <v>13</v>
      </c>
      <c r="I7" s="30">
        <v>119463.19</v>
      </c>
      <c r="J7" s="30">
        <v>59731.59</v>
      </c>
      <c r="K7" s="9" t="s">
        <v>54</v>
      </c>
      <c r="L7" s="10">
        <v>60</v>
      </c>
      <c r="M7" s="30">
        <v>119463.19</v>
      </c>
      <c r="N7" s="24">
        <v>59731.59</v>
      </c>
      <c r="O7" s="9" t="s">
        <v>208</v>
      </c>
      <c r="P7" s="30">
        <v>59731.59</v>
      </c>
      <c r="Q7" s="9" t="s">
        <v>192</v>
      </c>
      <c r="R7" s="9" t="s">
        <v>192</v>
      </c>
      <c r="S7" s="91" t="s">
        <v>192</v>
      </c>
    </row>
    <row r="8" spans="1:20" s="1" customFormat="1" ht="141" customHeight="1" x14ac:dyDescent="0.25">
      <c r="A8" s="203"/>
      <c r="B8" s="205"/>
      <c r="C8" s="237"/>
      <c r="D8" s="14">
        <v>4</v>
      </c>
      <c r="E8" s="14" t="s">
        <v>18</v>
      </c>
      <c r="F8" s="14" t="s">
        <v>176</v>
      </c>
      <c r="G8" s="3" t="s">
        <v>19</v>
      </c>
      <c r="H8" s="3" t="s">
        <v>20</v>
      </c>
      <c r="I8" s="25">
        <v>146633.44</v>
      </c>
      <c r="J8" s="65">
        <v>73316.72</v>
      </c>
      <c r="K8" s="14" t="s">
        <v>54</v>
      </c>
      <c r="L8" s="3">
        <v>75</v>
      </c>
      <c r="M8" s="25">
        <v>138801.16</v>
      </c>
      <c r="N8" s="65">
        <v>69400.59</v>
      </c>
      <c r="O8" s="14" t="s">
        <v>274</v>
      </c>
      <c r="P8" s="65">
        <v>69400.570000000007</v>
      </c>
      <c r="Q8" s="3">
        <v>1</v>
      </c>
      <c r="R8" s="14" t="s">
        <v>192</v>
      </c>
      <c r="S8" s="72" t="s">
        <v>192</v>
      </c>
    </row>
    <row r="9" spans="1:20" s="1" customFormat="1" ht="117" customHeight="1" x14ac:dyDescent="0.25">
      <c r="A9" s="203"/>
      <c r="B9" s="205"/>
      <c r="C9" s="237"/>
      <c r="D9" s="9">
        <v>5</v>
      </c>
      <c r="E9" s="9" t="s">
        <v>21</v>
      </c>
      <c r="F9" s="9" t="s">
        <v>24</v>
      </c>
      <c r="G9" s="9" t="s">
        <v>22</v>
      </c>
      <c r="H9" s="10" t="s">
        <v>23</v>
      </c>
      <c r="I9" s="24">
        <v>145906.14000000001</v>
      </c>
      <c r="J9" s="30">
        <v>72953.070000000007</v>
      </c>
      <c r="K9" s="9" t="s">
        <v>54</v>
      </c>
      <c r="L9" s="10">
        <v>65</v>
      </c>
      <c r="M9" s="24">
        <v>108062.86</v>
      </c>
      <c r="N9" s="24">
        <v>54031.43</v>
      </c>
      <c r="O9" s="9" t="s">
        <v>287</v>
      </c>
      <c r="P9" s="30"/>
      <c r="Q9" s="10">
        <v>1</v>
      </c>
      <c r="R9" s="9" t="s">
        <v>192</v>
      </c>
      <c r="S9" s="91" t="s">
        <v>192</v>
      </c>
    </row>
    <row r="10" spans="1:20" s="1" customFormat="1" ht="65.25" customHeight="1" x14ac:dyDescent="0.25">
      <c r="A10" s="203"/>
      <c r="B10" s="205"/>
      <c r="C10" s="237"/>
      <c r="D10" s="14">
        <v>6</v>
      </c>
      <c r="E10" s="14" t="s">
        <v>25</v>
      </c>
      <c r="F10" s="14" t="s">
        <v>26</v>
      </c>
      <c r="G10" s="14" t="s">
        <v>27</v>
      </c>
      <c r="H10" s="3" t="s">
        <v>28</v>
      </c>
      <c r="I10" s="25">
        <v>146404.34</v>
      </c>
      <c r="J10" s="65">
        <v>73202.17</v>
      </c>
      <c r="K10" s="12" t="s">
        <v>54</v>
      </c>
      <c r="L10" s="3">
        <v>75</v>
      </c>
      <c r="M10" s="25">
        <v>146404.34</v>
      </c>
      <c r="N10" s="25">
        <v>73202.17</v>
      </c>
      <c r="O10" s="14" t="s">
        <v>194</v>
      </c>
      <c r="P10" s="65">
        <v>73202.17</v>
      </c>
      <c r="Q10" s="14" t="s">
        <v>192</v>
      </c>
      <c r="R10" s="14" t="s">
        <v>192</v>
      </c>
      <c r="S10" s="72" t="s">
        <v>192</v>
      </c>
    </row>
    <row r="11" spans="1:20" s="1" customFormat="1" ht="111" customHeight="1" x14ac:dyDescent="0.25">
      <c r="A11" s="203"/>
      <c r="B11" s="205"/>
      <c r="C11" s="237"/>
      <c r="D11" s="9">
        <v>7</v>
      </c>
      <c r="E11" s="9" t="s">
        <v>29</v>
      </c>
      <c r="F11" s="9" t="s">
        <v>185</v>
      </c>
      <c r="G11" s="9" t="s">
        <v>30</v>
      </c>
      <c r="H11" s="10" t="s">
        <v>28</v>
      </c>
      <c r="I11" s="24">
        <v>123450</v>
      </c>
      <c r="J11" s="30">
        <v>61725</v>
      </c>
      <c r="K11" s="9" t="s">
        <v>54</v>
      </c>
      <c r="L11" s="10">
        <v>25</v>
      </c>
      <c r="M11" s="24">
        <v>123450</v>
      </c>
      <c r="N11" s="30">
        <v>61725</v>
      </c>
      <c r="O11" s="9" t="s">
        <v>216</v>
      </c>
      <c r="P11" s="30">
        <v>61725</v>
      </c>
      <c r="Q11" s="10">
        <v>1</v>
      </c>
      <c r="R11" s="9">
        <v>1</v>
      </c>
      <c r="S11" s="91" t="s">
        <v>192</v>
      </c>
    </row>
    <row r="12" spans="1:20" s="1" customFormat="1" ht="110.25" customHeight="1" x14ac:dyDescent="0.25">
      <c r="A12" s="203"/>
      <c r="B12" s="205"/>
      <c r="C12" s="237"/>
      <c r="D12" s="14">
        <v>8</v>
      </c>
      <c r="E12" s="14" t="s">
        <v>31</v>
      </c>
      <c r="F12" s="14" t="s">
        <v>186</v>
      </c>
      <c r="G12" s="14" t="s">
        <v>232</v>
      </c>
      <c r="H12" s="3" t="s">
        <v>23</v>
      </c>
      <c r="I12" s="25">
        <v>146000</v>
      </c>
      <c r="J12" s="65">
        <v>73000</v>
      </c>
      <c r="K12" s="14" t="s">
        <v>54</v>
      </c>
      <c r="L12" s="3">
        <v>25</v>
      </c>
      <c r="M12" s="25">
        <v>145874.73000000001</v>
      </c>
      <c r="N12" s="25">
        <v>72937.36</v>
      </c>
      <c r="O12" s="14" t="s">
        <v>195</v>
      </c>
      <c r="P12" s="145">
        <v>72937.36</v>
      </c>
      <c r="Q12" s="3">
        <v>1</v>
      </c>
      <c r="R12" s="14" t="s">
        <v>192</v>
      </c>
      <c r="S12" s="72">
        <v>1</v>
      </c>
      <c r="T12" s="126"/>
    </row>
    <row r="13" spans="1:20" s="132" customFormat="1" ht="124.5" customHeight="1" x14ac:dyDescent="0.25">
      <c r="A13" s="203"/>
      <c r="B13" s="205"/>
      <c r="C13" s="237"/>
      <c r="D13" s="127">
        <v>9</v>
      </c>
      <c r="E13" s="127" t="s">
        <v>32</v>
      </c>
      <c r="F13" s="127" t="s">
        <v>178</v>
      </c>
      <c r="G13" s="127" t="s">
        <v>33</v>
      </c>
      <c r="H13" s="128" t="s">
        <v>34</v>
      </c>
      <c r="I13" s="129">
        <v>144055</v>
      </c>
      <c r="J13" s="130">
        <v>72027.5</v>
      </c>
      <c r="K13" s="127" t="s">
        <v>54</v>
      </c>
      <c r="L13" s="128">
        <v>60</v>
      </c>
      <c r="M13" s="129">
        <v>144055</v>
      </c>
      <c r="N13" s="129">
        <v>68751.149999999994</v>
      </c>
      <c r="O13" s="127" t="s">
        <v>193</v>
      </c>
      <c r="P13" s="130"/>
      <c r="Q13" s="127" t="s">
        <v>192</v>
      </c>
      <c r="R13" s="127" t="s">
        <v>192</v>
      </c>
      <c r="S13" s="131" t="s">
        <v>192</v>
      </c>
    </row>
    <row r="14" spans="1:20" s="4" customFormat="1" ht="47.25" customHeight="1" x14ac:dyDescent="0.25">
      <c r="A14" s="203"/>
      <c r="B14" s="205"/>
      <c r="C14" s="237"/>
      <c r="D14" s="5">
        <v>10</v>
      </c>
      <c r="E14" s="5" t="s">
        <v>35</v>
      </c>
      <c r="F14" s="5" t="s">
        <v>36</v>
      </c>
      <c r="G14" s="5" t="s">
        <v>37</v>
      </c>
      <c r="H14" s="6" t="s">
        <v>38</v>
      </c>
      <c r="I14" s="26">
        <v>146000</v>
      </c>
      <c r="J14" s="31">
        <v>73000</v>
      </c>
      <c r="K14" s="5" t="s">
        <v>50</v>
      </c>
      <c r="L14" s="6"/>
      <c r="M14" s="26"/>
      <c r="N14" s="26"/>
      <c r="O14" s="5"/>
      <c r="P14" s="31"/>
      <c r="Q14" s="31"/>
      <c r="R14" s="31"/>
      <c r="S14" s="59"/>
    </row>
    <row r="15" spans="1:20" s="4" customFormat="1" ht="48.75" customHeight="1" x14ac:dyDescent="0.25">
      <c r="A15" s="203"/>
      <c r="B15" s="205"/>
      <c r="C15" s="237"/>
      <c r="D15" s="5">
        <v>11</v>
      </c>
      <c r="E15" s="5" t="s">
        <v>39</v>
      </c>
      <c r="F15" s="5" t="s">
        <v>40</v>
      </c>
      <c r="G15" s="5" t="s">
        <v>41</v>
      </c>
      <c r="H15" s="6" t="s">
        <v>42</v>
      </c>
      <c r="I15" s="26">
        <v>141697.5</v>
      </c>
      <c r="J15" s="31">
        <v>70848.75</v>
      </c>
      <c r="K15" s="5" t="s">
        <v>50</v>
      </c>
      <c r="L15" s="6"/>
      <c r="M15" s="26"/>
      <c r="N15" s="26"/>
      <c r="O15" s="5"/>
      <c r="P15" s="31"/>
      <c r="Q15" s="31"/>
      <c r="R15" s="31"/>
      <c r="S15" s="59"/>
    </row>
    <row r="16" spans="1:20" s="1" customFormat="1" ht="65.25" customHeight="1" x14ac:dyDescent="0.25">
      <c r="A16" s="203"/>
      <c r="B16" s="205"/>
      <c r="C16" s="237"/>
      <c r="D16" s="14">
        <v>12</v>
      </c>
      <c r="E16" s="14" t="s">
        <v>43</v>
      </c>
      <c r="F16" s="14" t="s">
        <v>44</v>
      </c>
      <c r="G16" s="14" t="s">
        <v>45</v>
      </c>
      <c r="H16" s="3" t="s">
        <v>42</v>
      </c>
      <c r="I16" s="25">
        <v>141795.5</v>
      </c>
      <c r="J16" s="65">
        <v>70897.75</v>
      </c>
      <c r="K16" s="14" t="s">
        <v>54</v>
      </c>
      <c r="L16" s="3">
        <v>25</v>
      </c>
      <c r="M16" s="25">
        <v>105835.75</v>
      </c>
      <c r="N16" s="25">
        <v>52917.87</v>
      </c>
      <c r="O16" s="11" t="s">
        <v>196</v>
      </c>
      <c r="P16" s="65"/>
      <c r="Q16" s="3">
        <v>1</v>
      </c>
      <c r="R16" s="14" t="s">
        <v>192</v>
      </c>
      <c r="S16" s="72" t="s">
        <v>192</v>
      </c>
    </row>
    <row r="17" spans="1:19" s="4" customFormat="1" ht="38.25" customHeight="1" x14ac:dyDescent="0.25">
      <c r="A17" s="203"/>
      <c r="B17" s="205"/>
      <c r="C17" s="237"/>
      <c r="D17" s="7">
        <v>13</v>
      </c>
      <c r="E17" s="7" t="s">
        <v>46</v>
      </c>
      <c r="F17" s="7" t="s">
        <v>179</v>
      </c>
      <c r="G17" s="7" t="s">
        <v>52</v>
      </c>
      <c r="H17" s="8" t="s">
        <v>42</v>
      </c>
      <c r="I17" s="27">
        <v>40350</v>
      </c>
      <c r="J17" s="32">
        <v>20175</v>
      </c>
      <c r="K17" s="7" t="s">
        <v>51</v>
      </c>
      <c r="L17" s="8"/>
      <c r="M17" s="27"/>
      <c r="N17" s="27"/>
      <c r="O17" s="7"/>
      <c r="P17" s="32"/>
      <c r="Q17" s="32"/>
      <c r="R17" s="32"/>
      <c r="S17" s="60"/>
    </row>
    <row r="18" spans="1:19" s="1" customFormat="1" ht="123.75" customHeight="1" thickBot="1" x14ac:dyDescent="0.3">
      <c r="A18" s="203"/>
      <c r="B18" s="205"/>
      <c r="C18" s="237"/>
      <c r="D18" s="11">
        <v>14</v>
      </c>
      <c r="E18" s="11" t="s">
        <v>47</v>
      </c>
      <c r="F18" s="11" t="s">
        <v>48</v>
      </c>
      <c r="G18" s="11" t="s">
        <v>53</v>
      </c>
      <c r="H18" s="51" t="s">
        <v>42</v>
      </c>
      <c r="I18" s="52">
        <v>146210</v>
      </c>
      <c r="J18" s="49">
        <v>73105</v>
      </c>
      <c r="K18" s="48" t="s">
        <v>54</v>
      </c>
      <c r="L18" s="51">
        <v>75</v>
      </c>
      <c r="M18" s="52">
        <v>109498.32</v>
      </c>
      <c r="N18" s="52">
        <v>54749.16</v>
      </c>
      <c r="O18" s="11" t="s">
        <v>279</v>
      </c>
      <c r="P18" s="49"/>
      <c r="Q18" s="51"/>
      <c r="R18" s="14" t="s">
        <v>192</v>
      </c>
      <c r="S18" s="72" t="s">
        <v>192</v>
      </c>
    </row>
    <row r="19" spans="1:19" s="2" customFormat="1" ht="37.5" customHeight="1" x14ac:dyDescent="0.25">
      <c r="A19" s="202" t="s">
        <v>68</v>
      </c>
      <c r="B19" s="205"/>
      <c r="C19" s="237"/>
      <c r="D19" s="73">
        <v>15</v>
      </c>
      <c r="E19" s="18" t="s">
        <v>55</v>
      </c>
      <c r="F19" s="18" t="s">
        <v>56</v>
      </c>
      <c r="G19" s="18" t="s">
        <v>105</v>
      </c>
      <c r="H19" s="18" t="s">
        <v>57</v>
      </c>
      <c r="I19" s="28">
        <v>85500</v>
      </c>
      <c r="J19" s="28">
        <v>42750</v>
      </c>
      <c r="K19" s="18" t="s">
        <v>50</v>
      </c>
      <c r="L19" s="18"/>
      <c r="M19" s="28"/>
      <c r="N19" s="28"/>
      <c r="O19" s="18"/>
      <c r="P19" s="28"/>
      <c r="Q19" s="28"/>
      <c r="R19" s="28"/>
      <c r="S19" s="111"/>
    </row>
    <row r="20" spans="1:19" s="2" customFormat="1" ht="46.5" customHeight="1" x14ac:dyDescent="0.25">
      <c r="A20" s="203"/>
      <c r="B20" s="205"/>
      <c r="C20" s="237"/>
      <c r="D20" s="68">
        <v>16</v>
      </c>
      <c r="E20" s="14" t="s">
        <v>58</v>
      </c>
      <c r="F20" s="14" t="s">
        <v>215</v>
      </c>
      <c r="G20" s="14" t="s">
        <v>59</v>
      </c>
      <c r="H20" s="14" t="s">
        <v>60</v>
      </c>
      <c r="I20" s="65">
        <v>146687.25</v>
      </c>
      <c r="J20" s="65">
        <v>73343.63</v>
      </c>
      <c r="K20" s="192" t="s">
        <v>288</v>
      </c>
      <c r="L20" s="14">
        <v>20</v>
      </c>
      <c r="M20" s="65"/>
      <c r="N20" s="37"/>
      <c r="O20" s="14"/>
      <c r="P20" s="65"/>
      <c r="Q20" s="14"/>
      <c r="R20" s="14"/>
      <c r="S20" s="72"/>
    </row>
    <row r="21" spans="1:19" s="2" customFormat="1" ht="63.75" customHeight="1" x14ac:dyDescent="0.25">
      <c r="A21" s="203"/>
      <c r="B21" s="205"/>
      <c r="C21" s="237"/>
      <c r="D21" s="158">
        <v>17</v>
      </c>
      <c r="E21" s="159" t="s">
        <v>61</v>
      </c>
      <c r="F21" s="159" t="s">
        <v>180</v>
      </c>
      <c r="G21" s="159" t="s">
        <v>62</v>
      </c>
      <c r="H21" s="159" t="s">
        <v>63</v>
      </c>
      <c r="I21" s="195">
        <v>134647</v>
      </c>
      <c r="J21" s="160">
        <v>67323.5</v>
      </c>
      <c r="K21" s="159" t="s">
        <v>231</v>
      </c>
      <c r="L21" s="159">
        <v>75</v>
      </c>
      <c r="M21" s="160"/>
      <c r="N21" s="160"/>
      <c r="O21" s="159"/>
      <c r="P21" s="160"/>
      <c r="Q21" s="159"/>
      <c r="R21" s="159"/>
      <c r="S21" s="163"/>
    </row>
    <row r="22" spans="1:19" s="2" customFormat="1" ht="48" customHeight="1" thickBot="1" x14ac:dyDescent="0.3">
      <c r="A22" s="203"/>
      <c r="B22" s="205"/>
      <c r="C22" s="238"/>
      <c r="D22" s="67">
        <v>18</v>
      </c>
      <c r="E22" s="11" t="s">
        <v>64</v>
      </c>
      <c r="F22" s="11" t="s">
        <v>65</v>
      </c>
      <c r="G22" s="11" t="s">
        <v>66</v>
      </c>
      <c r="H22" s="11" t="s">
        <v>67</v>
      </c>
      <c r="I22" s="49">
        <v>79718</v>
      </c>
      <c r="J22" s="49">
        <v>39859</v>
      </c>
      <c r="K22" s="193" t="s">
        <v>289</v>
      </c>
      <c r="L22" s="11">
        <v>25</v>
      </c>
      <c r="M22" s="49"/>
      <c r="N22" s="49"/>
      <c r="O22" s="11"/>
      <c r="P22" s="49"/>
      <c r="Q22" s="11"/>
      <c r="R22" s="11"/>
      <c r="S22" s="76"/>
    </row>
    <row r="23" spans="1:19" s="19" customFormat="1" ht="15.75" thickBot="1" x14ac:dyDescent="0.3">
      <c r="A23" s="141"/>
      <c r="B23" s="140"/>
      <c r="C23" s="22"/>
      <c r="D23" s="20" t="s">
        <v>69</v>
      </c>
      <c r="E23" s="20"/>
      <c r="F23" s="20"/>
      <c r="G23" s="20"/>
      <c r="H23" s="40"/>
      <c r="I23" s="22">
        <f>SUM(I5:I22)</f>
        <v>2324968.96</v>
      </c>
      <c r="J23" s="22">
        <f>SUM(J5:J22)</f>
        <v>1162484.48</v>
      </c>
      <c r="K23" s="21"/>
      <c r="L23" s="20"/>
      <c r="M23" s="22">
        <f>SUM(M5:M22)</f>
        <v>1396183.1500000001</v>
      </c>
      <c r="N23" s="22">
        <f>SUM(N5:N22)</f>
        <v>694815.21</v>
      </c>
      <c r="O23" s="55"/>
      <c r="P23" s="80">
        <f>SUM(P5:P22)</f>
        <v>464365.57</v>
      </c>
      <c r="Q23" s="20">
        <f>SUM(Q5:Q22)</f>
        <v>6</v>
      </c>
      <c r="R23" s="20">
        <f>SUM(R5:R22)</f>
        <v>2</v>
      </c>
      <c r="S23" s="106">
        <f>SUM(S5:S22)</f>
        <v>1</v>
      </c>
    </row>
    <row r="24" spans="1:19" s="19" customFormat="1" ht="16.5" thickBot="1" x14ac:dyDescent="0.3">
      <c r="A24" s="227" t="s">
        <v>255</v>
      </c>
      <c r="B24" s="228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9"/>
    </row>
    <row r="25" spans="1:19" s="2" customFormat="1" ht="63.75" customHeight="1" x14ac:dyDescent="0.25">
      <c r="A25" s="202" t="s">
        <v>49</v>
      </c>
      <c r="B25" s="204" t="s">
        <v>245</v>
      </c>
      <c r="C25" s="230">
        <v>313009.82</v>
      </c>
      <c r="D25" s="150">
        <v>1</v>
      </c>
      <c r="E25" s="151" t="s">
        <v>246</v>
      </c>
      <c r="F25" s="151" t="s">
        <v>248</v>
      </c>
      <c r="G25" s="9" t="s">
        <v>104</v>
      </c>
      <c r="H25" s="151" t="s">
        <v>252</v>
      </c>
      <c r="I25" s="152">
        <v>146680</v>
      </c>
      <c r="J25" s="152">
        <v>73340</v>
      </c>
      <c r="K25" s="58" t="s">
        <v>103</v>
      </c>
      <c r="L25" s="151">
        <v>15</v>
      </c>
      <c r="M25" s="152"/>
      <c r="N25" s="152"/>
      <c r="O25" s="153"/>
      <c r="P25" s="154"/>
      <c r="Q25" s="154"/>
      <c r="R25" s="154"/>
      <c r="S25" s="155"/>
    </row>
    <row r="26" spans="1:19" s="2" customFormat="1" ht="78.75" customHeight="1" thickBot="1" x14ac:dyDescent="0.3">
      <c r="A26" s="246"/>
      <c r="B26" s="205"/>
      <c r="C26" s="231"/>
      <c r="D26" s="181">
        <v>2</v>
      </c>
      <c r="E26" s="38" t="s">
        <v>247</v>
      </c>
      <c r="F26" s="38" t="s">
        <v>249</v>
      </c>
      <c r="G26" s="38" t="s">
        <v>250</v>
      </c>
      <c r="H26" s="38" t="s">
        <v>251</v>
      </c>
      <c r="I26" s="39">
        <v>146650</v>
      </c>
      <c r="J26" s="39">
        <v>73325</v>
      </c>
      <c r="K26" s="58" t="s">
        <v>103</v>
      </c>
      <c r="L26" s="38">
        <v>20</v>
      </c>
      <c r="M26" s="39"/>
      <c r="N26" s="39"/>
      <c r="O26" s="38"/>
      <c r="P26" s="182"/>
      <c r="Q26" s="182"/>
      <c r="R26" s="182"/>
      <c r="S26" s="183"/>
    </row>
    <row r="27" spans="1:19" s="2" customFormat="1" ht="74.25" customHeight="1" thickBot="1" x14ac:dyDescent="0.3">
      <c r="A27" s="233" t="s">
        <v>68</v>
      </c>
      <c r="B27" s="205"/>
      <c r="C27" s="231"/>
      <c r="D27" s="150"/>
      <c r="E27" s="16"/>
      <c r="F27" s="16"/>
      <c r="G27" s="16"/>
      <c r="H27" s="151"/>
      <c r="I27" s="152"/>
      <c r="J27" s="152"/>
      <c r="K27" s="184" t="s">
        <v>254</v>
      </c>
      <c r="L27" s="151"/>
      <c r="M27" s="152"/>
      <c r="N27" s="152"/>
      <c r="O27" s="151"/>
      <c r="P27" s="172"/>
      <c r="Q27" s="154"/>
      <c r="R27" s="154"/>
      <c r="S27" s="155"/>
    </row>
    <row r="28" spans="1:19" s="62" customFormat="1" ht="102" customHeight="1" thickBot="1" x14ac:dyDescent="0.3">
      <c r="A28" s="234"/>
      <c r="B28" s="235"/>
      <c r="C28" s="232"/>
      <c r="D28" s="168"/>
      <c r="E28" s="180"/>
      <c r="F28" s="169"/>
      <c r="G28" s="169"/>
      <c r="H28" s="169"/>
      <c r="I28" s="170"/>
      <c r="J28" s="170"/>
      <c r="K28" s="184" t="s">
        <v>254</v>
      </c>
      <c r="L28" s="165"/>
      <c r="M28" s="166"/>
      <c r="N28" s="166"/>
      <c r="O28" s="165"/>
      <c r="P28" s="167"/>
      <c r="Q28" s="165"/>
      <c r="R28" s="165"/>
      <c r="S28" s="171"/>
    </row>
    <row r="29" spans="1:19" s="19" customFormat="1" ht="15.75" thickBot="1" x14ac:dyDescent="0.3">
      <c r="A29" s="142"/>
      <c r="B29" s="139"/>
      <c r="C29" s="88"/>
      <c r="D29" s="86" t="s">
        <v>69</v>
      </c>
      <c r="E29" s="86"/>
      <c r="F29" s="86"/>
      <c r="G29" s="86"/>
      <c r="H29" s="87"/>
      <c r="I29" s="88">
        <f>SUM(I25:I28)</f>
        <v>293330</v>
      </c>
      <c r="J29" s="88">
        <f>SUM(J25:J28)</f>
        <v>146665</v>
      </c>
      <c r="K29" s="89"/>
      <c r="L29" s="86"/>
      <c r="M29" s="88">
        <f>SUM(M25:M27)</f>
        <v>0</v>
      </c>
      <c r="N29" s="88">
        <f>SUM(N25:N25)</f>
        <v>0</v>
      </c>
      <c r="O29" s="89"/>
      <c r="P29" s="107">
        <f>SUM(P25:P28)</f>
        <v>0</v>
      </c>
      <c r="Q29" s="86">
        <f>SUM(Q28:Q28)</f>
        <v>0</v>
      </c>
      <c r="R29" s="86">
        <f>SUM(R28:R28)</f>
        <v>0</v>
      </c>
      <c r="S29" s="86">
        <f>SUM(S28:S28)</f>
        <v>0</v>
      </c>
    </row>
    <row r="30" spans="1:19" s="19" customFormat="1" ht="16.5" thickBot="1" x14ac:dyDescent="0.3">
      <c r="A30" s="227" t="s">
        <v>273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9"/>
    </row>
    <row r="31" spans="1:19" s="2" customFormat="1" ht="63.75" customHeight="1" thickBot="1" x14ac:dyDescent="0.3">
      <c r="A31" s="147" t="s">
        <v>49</v>
      </c>
      <c r="B31" s="204" t="s">
        <v>217</v>
      </c>
      <c r="C31" s="230">
        <v>300000</v>
      </c>
      <c r="D31" s="150">
        <v>1</v>
      </c>
      <c r="E31" s="151" t="s">
        <v>218</v>
      </c>
      <c r="F31" s="151" t="s">
        <v>219</v>
      </c>
      <c r="G31" s="152" t="s">
        <v>220</v>
      </c>
      <c r="H31" s="151" t="s">
        <v>221</v>
      </c>
      <c r="I31" s="152">
        <v>97785.94</v>
      </c>
      <c r="J31" s="152">
        <v>48892.97</v>
      </c>
      <c r="K31" s="9" t="s">
        <v>54</v>
      </c>
      <c r="L31" s="151">
        <v>45</v>
      </c>
      <c r="M31" s="152">
        <v>97785.94</v>
      </c>
      <c r="N31" s="152">
        <v>48892.97</v>
      </c>
      <c r="O31" s="9" t="s">
        <v>242</v>
      </c>
      <c r="P31" s="154"/>
      <c r="Q31" s="156">
        <v>0</v>
      </c>
      <c r="R31" s="156">
        <v>0</v>
      </c>
      <c r="S31" s="157">
        <v>0</v>
      </c>
    </row>
    <row r="32" spans="1:19" s="62" customFormat="1" ht="87" customHeight="1" thickBot="1" x14ac:dyDescent="0.3">
      <c r="A32" s="149" t="s">
        <v>68</v>
      </c>
      <c r="B32" s="235"/>
      <c r="C32" s="232"/>
      <c r="D32" s="100" t="s">
        <v>152</v>
      </c>
      <c r="E32" s="101"/>
      <c r="F32" s="101"/>
      <c r="G32" s="101"/>
      <c r="H32" s="101"/>
      <c r="I32" s="102"/>
      <c r="J32" s="102"/>
      <c r="K32" s="101" t="s">
        <v>240</v>
      </c>
      <c r="L32" s="97"/>
      <c r="M32" s="103"/>
      <c r="N32" s="103"/>
      <c r="O32" s="97"/>
      <c r="P32" s="104"/>
      <c r="Q32" s="97"/>
      <c r="R32" s="97"/>
      <c r="S32" s="98"/>
    </row>
    <row r="33" spans="1:19" s="19" customFormat="1" ht="15.75" thickBot="1" x14ac:dyDescent="0.3">
      <c r="A33" s="142"/>
      <c r="B33" s="139"/>
      <c r="C33" s="88"/>
      <c r="D33" s="86" t="s">
        <v>69</v>
      </c>
      <c r="E33" s="86"/>
      <c r="F33" s="86"/>
      <c r="G33" s="86"/>
      <c r="H33" s="87"/>
      <c r="I33" s="88">
        <f>SUM(I31:I31)</f>
        <v>97785.94</v>
      </c>
      <c r="J33" s="88">
        <f>SUM(J31:J32)</f>
        <v>48892.97</v>
      </c>
      <c r="K33" s="89"/>
      <c r="L33" s="86"/>
      <c r="M33" s="88">
        <f>SUM(M31:M31)</f>
        <v>97785.94</v>
      </c>
      <c r="N33" s="88">
        <f>SUM(N31:N31)</f>
        <v>48892.97</v>
      </c>
      <c r="O33" s="89"/>
      <c r="P33" s="107">
        <f>SUM(P31:P32)</f>
        <v>0</v>
      </c>
      <c r="Q33" s="86">
        <f>SUM(Q32:Q32)</f>
        <v>0</v>
      </c>
      <c r="R33" s="86">
        <f>SUM(R32:R32)</f>
        <v>0</v>
      </c>
      <c r="S33" s="86">
        <f>SUM(S32:S32)</f>
        <v>0</v>
      </c>
    </row>
    <row r="34" spans="1:19" s="19" customFormat="1" ht="16.5" thickBot="1" x14ac:dyDescent="0.3">
      <c r="A34" s="227" t="s">
        <v>256</v>
      </c>
      <c r="B34" s="228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9"/>
    </row>
    <row r="35" spans="1:19" s="2" customFormat="1" ht="63.75" customHeight="1" x14ac:dyDescent="0.25">
      <c r="A35" s="202" t="s">
        <v>49</v>
      </c>
      <c r="B35" s="204" t="s">
        <v>70</v>
      </c>
      <c r="C35" s="230">
        <v>500000</v>
      </c>
      <c r="D35" s="121">
        <v>1</v>
      </c>
      <c r="E35" s="77" t="s">
        <v>71</v>
      </c>
      <c r="F35" s="77" t="s">
        <v>72</v>
      </c>
      <c r="G35" s="77" t="s">
        <v>73</v>
      </c>
      <c r="H35" s="77" t="s">
        <v>74</v>
      </c>
      <c r="I35" s="78">
        <v>67253</v>
      </c>
      <c r="J35" s="78">
        <v>50439.75</v>
      </c>
      <c r="K35" s="77" t="s">
        <v>203</v>
      </c>
      <c r="L35" s="77">
        <v>60</v>
      </c>
      <c r="M35" s="78"/>
      <c r="N35" s="78"/>
      <c r="O35" s="79"/>
      <c r="P35" s="81"/>
      <c r="Q35" s="81"/>
      <c r="R35" s="81"/>
      <c r="S35" s="75"/>
    </row>
    <row r="36" spans="1:19" s="2" customFormat="1" ht="111.75" customHeight="1" x14ac:dyDescent="0.25">
      <c r="A36" s="203"/>
      <c r="B36" s="205"/>
      <c r="C36" s="231"/>
      <c r="D36" s="158">
        <v>2</v>
      </c>
      <c r="E36" s="159" t="s">
        <v>75</v>
      </c>
      <c r="F36" s="159" t="s">
        <v>90</v>
      </c>
      <c r="G36" s="159" t="s">
        <v>76</v>
      </c>
      <c r="H36" s="159" t="s">
        <v>77</v>
      </c>
      <c r="I36" s="160">
        <v>96902.8</v>
      </c>
      <c r="J36" s="160">
        <v>72677.100000000006</v>
      </c>
      <c r="K36" s="159" t="s">
        <v>54</v>
      </c>
      <c r="L36" s="159">
        <v>45</v>
      </c>
      <c r="M36" s="160">
        <v>96902.8</v>
      </c>
      <c r="N36" s="160">
        <v>72677.100000000006</v>
      </c>
      <c r="O36" s="159" t="s">
        <v>282</v>
      </c>
      <c r="P36" s="162"/>
      <c r="Q36" s="159">
        <v>3</v>
      </c>
      <c r="R36" s="159" t="s">
        <v>192</v>
      </c>
      <c r="S36" s="163" t="s">
        <v>192</v>
      </c>
    </row>
    <row r="37" spans="1:19" s="2" customFormat="1" ht="108" customHeight="1" x14ac:dyDescent="0.25">
      <c r="A37" s="203"/>
      <c r="B37" s="205"/>
      <c r="C37" s="231"/>
      <c r="D37" s="158">
        <v>3</v>
      </c>
      <c r="E37" s="159" t="s">
        <v>78</v>
      </c>
      <c r="F37" s="159" t="s">
        <v>79</v>
      </c>
      <c r="G37" s="159" t="s">
        <v>80</v>
      </c>
      <c r="H37" s="159" t="s">
        <v>77</v>
      </c>
      <c r="I37" s="160">
        <v>97695.4</v>
      </c>
      <c r="J37" s="160">
        <v>73271.55</v>
      </c>
      <c r="K37" s="159" t="s">
        <v>231</v>
      </c>
      <c r="L37" s="159">
        <v>25</v>
      </c>
      <c r="M37" s="160"/>
      <c r="N37" s="160"/>
      <c r="O37" s="161"/>
      <c r="P37" s="162"/>
      <c r="Q37" s="159"/>
      <c r="R37" s="159"/>
      <c r="S37" s="163"/>
    </row>
    <row r="38" spans="1:19" s="2" customFormat="1" ht="79.5" customHeight="1" x14ac:dyDescent="0.25">
      <c r="A38" s="203"/>
      <c r="B38" s="205"/>
      <c r="C38" s="231"/>
      <c r="D38" s="158">
        <v>4</v>
      </c>
      <c r="E38" s="159" t="s">
        <v>81</v>
      </c>
      <c r="F38" s="159" t="s">
        <v>91</v>
      </c>
      <c r="G38" s="159" t="s">
        <v>82</v>
      </c>
      <c r="H38" s="159" t="s">
        <v>77</v>
      </c>
      <c r="I38" s="160">
        <v>48650</v>
      </c>
      <c r="J38" s="160">
        <v>36487.5</v>
      </c>
      <c r="K38" s="159" t="s">
        <v>231</v>
      </c>
      <c r="L38" s="159">
        <v>45</v>
      </c>
      <c r="M38" s="160"/>
      <c r="N38" s="160"/>
      <c r="O38" s="161"/>
      <c r="P38" s="162"/>
      <c r="Q38" s="159" t="s">
        <v>192</v>
      </c>
      <c r="R38" s="159" t="s">
        <v>192</v>
      </c>
      <c r="S38" s="163" t="s">
        <v>192</v>
      </c>
    </row>
    <row r="39" spans="1:19" s="2" customFormat="1" ht="111" customHeight="1" x14ac:dyDescent="0.25">
      <c r="A39" s="203"/>
      <c r="B39" s="205"/>
      <c r="C39" s="231"/>
      <c r="D39" s="92">
        <v>5</v>
      </c>
      <c r="E39" s="34" t="s">
        <v>83</v>
      </c>
      <c r="F39" s="14" t="s">
        <v>202</v>
      </c>
      <c r="G39" s="14" t="s">
        <v>84</v>
      </c>
      <c r="H39" s="14" t="s">
        <v>87</v>
      </c>
      <c r="I39" s="65">
        <v>96696</v>
      </c>
      <c r="J39" s="65">
        <v>72522</v>
      </c>
      <c r="K39" s="189" t="s">
        <v>54</v>
      </c>
      <c r="L39" s="14">
        <v>50</v>
      </c>
      <c r="M39" s="65">
        <v>96696</v>
      </c>
      <c r="N39" s="65">
        <v>72522</v>
      </c>
      <c r="O39" s="189" t="s">
        <v>278</v>
      </c>
      <c r="P39" s="148"/>
      <c r="Q39" s="14">
        <v>1</v>
      </c>
      <c r="R39" s="14" t="s">
        <v>192</v>
      </c>
      <c r="S39" s="72" t="s">
        <v>192</v>
      </c>
    </row>
    <row r="40" spans="1:19" s="2" customFormat="1" ht="108" customHeight="1" x14ac:dyDescent="0.25">
      <c r="A40" s="203"/>
      <c r="B40" s="205"/>
      <c r="C40" s="231"/>
      <c r="D40" s="90">
        <v>6</v>
      </c>
      <c r="E40" s="9" t="s">
        <v>85</v>
      </c>
      <c r="F40" s="9" t="s">
        <v>89</v>
      </c>
      <c r="G40" s="9" t="s">
        <v>86</v>
      </c>
      <c r="H40" s="36" t="s">
        <v>87</v>
      </c>
      <c r="I40" s="30">
        <v>33489.360000000001</v>
      </c>
      <c r="J40" s="30">
        <v>25117.03</v>
      </c>
      <c r="K40" s="9" t="s">
        <v>54</v>
      </c>
      <c r="L40" s="9">
        <v>40</v>
      </c>
      <c r="M40" s="30">
        <v>28446.82</v>
      </c>
      <c r="N40" s="30">
        <v>21335.11</v>
      </c>
      <c r="O40" s="9" t="s">
        <v>283</v>
      </c>
      <c r="P40" s="82"/>
      <c r="Q40" s="9">
        <v>1</v>
      </c>
      <c r="R40" s="9" t="s">
        <v>192</v>
      </c>
      <c r="S40" s="91" t="s">
        <v>192</v>
      </c>
    </row>
    <row r="41" spans="1:19" s="2" customFormat="1" ht="63.75" customHeight="1" x14ac:dyDescent="0.25">
      <c r="A41" s="203"/>
      <c r="B41" s="205"/>
      <c r="C41" s="231"/>
      <c r="D41" s="93">
        <v>7</v>
      </c>
      <c r="E41" s="5" t="s">
        <v>88</v>
      </c>
      <c r="F41" s="5" t="s">
        <v>181</v>
      </c>
      <c r="G41" s="5" t="s">
        <v>92</v>
      </c>
      <c r="H41" s="5" t="s">
        <v>93</v>
      </c>
      <c r="I41" s="31">
        <v>93449.600000000006</v>
      </c>
      <c r="J41" s="31">
        <v>70087.19</v>
      </c>
      <c r="K41" s="5" t="s">
        <v>50</v>
      </c>
      <c r="L41" s="5"/>
      <c r="M41" s="31"/>
      <c r="N41" s="31"/>
      <c r="O41" s="53"/>
      <c r="P41" s="83"/>
      <c r="Q41" s="83"/>
      <c r="R41" s="83"/>
      <c r="S41" s="59"/>
    </row>
    <row r="42" spans="1:19" s="2" customFormat="1" ht="111" customHeight="1" x14ac:dyDescent="0.25">
      <c r="A42" s="203"/>
      <c r="B42" s="205"/>
      <c r="C42" s="231"/>
      <c r="D42" s="92">
        <v>8</v>
      </c>
      <c r="E42" s="12" t="s">
        <v>94</v>
      </c>
      <c r="F42" s="12" t="s">
        <v>95</v>
      </c>
      <c r="G42" s="12" t="s">
        <v>96</v>
      </c>
      <c r="H42" s="12" t="s">
        <v>93</v>
      </c>
      <c r="I42" s="37">
        <v>97790</v>
      </c>
      <c r="J42" s="37">
        <v>73342.5</v>
      </c>
      <c r="K42" s="189" t="s">
        <v>54</v>
      </c>
      <c r="L42" s="12">
        <v>40</v>
      </c>
      <c r="M42" s="37">
        <v>80970.12</v>
      </c>
      <c r="N42" s="37">
        <v>60727.59</v>
      </c>
      <c r="O42" s="12" t="s">
        <v>284</v>
      </c>
      <c r="P42" s="84"/>
      <c r="Q42" s="14">
        <v>1</v>
      </c>
      <c r="R42" s="14" t="s">
        <v>192</v>
      </c>
      <c r="S42" s="72" t="s">
        <v>192</v>
      </c>
    </row>
    <row r="43" spans="1:19" s="2" customFormat="1" ht="33.75" customHeight="1" x14ac:dyDescent="0.25">
      <c r="A43" s="203"/>
      <c r="B43" s="205"/>
      <c r="C43" s="231"/>
      <c r="D43" s="94">
        <v>9</v>
      </c>
      <c r="E43" s="7" t="s">
        <v>97</v>
      </c>
      <c r="F43" s="7" t="s">
        <v>98</v>
      </c>
      <c r="G43" s="7" t="s">
        <v>99</v>
      </c>
      <c r="H43" s="7" t="s">
        <v>100</v>
      </c>
      <c r="I43" s="32">
        <v>96471.6</v>
      </c>
      <c r="J43" s="32">
        <v>72353.2</v>
      </c>
      <c r="K43" s="7" t="s">
        <v>51</v>
      </c>
      <c r="L43" s="7"/>
      <c r="M43" s="32"/>
      <c r="N43" s="32"/>
      <c r="O43" s="54"/>
      <c r="P43" s="85"/>
      <c r="Q43" s="85"/>
      <c r="R43" s="85"/>
      <c r="S43" s="60"/>
    </row>
    <row r="44" spans="1:19" s="2" customFormat="1" ht="132.75" customHeight="1" x14ac:dyDescent="0.25">
      <c r="A44" s="203"/>
      <c r="B44" s="205"/>
      <c r="C44" s="231"/>
      <c r="D44" s="92">
        <v>10</v>
      </c>
      <c r="E44" s="12" t="s">
        <v>101</v>
      </c>
      <c r="F44" s="12" t="s">
        <v>102</v>
      </c>
      <c r="G44" s="12" t="s">
        <v>182</v>
      </c>
      <c r="H44" s="12" t="s">
        <v>100</v>
      </c>
      <c r="I44" s="37">
        <v>97706</v>
      </c>
      <c r="J44" s="37">
        <v>73279.5</v>
      </c>
      <c r="K44" s="189" t="s">
        <v>54</v>
      </c>
      <c r="L44" s="12">
        <v>50</v>
      </c>
      <c r="M44" s="37">
        <v>95596.99</v>
      </c>
      <c r="N44" s="37">
        <v>72447.740000000005</v>
      </c>
      <c r="O44" s="12" t="s">
        <v>285</v>
      </c>
      <c r="P44" s="84"/>
      <c r="Q44" s="14">
        <v>1</v>
      </c>
      <c r="R44" s="14" t="s">
        <v>192</v>
      </c>
      <c r="S44" s="72" t="s">
        <v>192</v>
      </c>
    </row>
    <row r="45" spans="1:19" s="2" customFormat="1" ht="63" customHeight="1" thickBot="1" x14ac:dyDescent="0.3">
      <c r="A45" s="239"/>
      <c r="B45" s="205"/>
      <c r="C45" s="231"/>
      <c r="D45" s="95">
        <v>11</v>
      </c>
      <c r="E45" s="58" t="s">
        <v>106</v>
      </c>
      <c r="F45" s="58" t="s">
        <v>107</v>
      </c>
      <c r="G45" s="58" t="s">
        <v>108</v>
      </c>
      <c r="H45" s="58" t="s">
        <v>100</v>
      </c>
      <c r="I45" s="57">
        <v>89191.71</v>
      </c>
      <c r="J45" s="57">
        <v>66893.78</v>
      </c>
      <c r="K45" s="58" t="s">
        <v>54</v>
      </c>
      <c r="L45" s="58">
        <v>60</v>
      </c>
      <c r="M45" s="57">
        <v>89191.71</v>
      </c>
      <c r="N45" s="57">
        <v>66893.78</v>
      </c>
      <c r="O45" s="9" t="s">
        <v>243</v>
      </c>
      <c r="P45" s="96"/>
      <c r="Q45" s="9" t="s">
        <v>192</v>
      </c>
      <c r="R45" s="9" t="s">
        <v>192</v>
      </c>
      <c r="S45" s="91" t="s">
        <v>192</v>
      </c>
    </row>
    <row r="46" spans="1:19" s="62" customFormat="1" ht="49.5" customHeight="1" thickBot="1" x14ac:dyDescent="0.3">
      <c r="A46" s="99" t="s">
        <v>68</v>
      </c>
      <c r="B46" s="235"/>
      <c r="C46" s="232"/>
      <c r="D46" s="100" t="s">
        <v>152</v>
      </c>
      <c r="E46" s="101"/>
      <c r="F46" s="101"/>
      <c r="G46" s="101"/>
      <c r="H46" s="101"/>
      <c r="I46" s="102"/>
      <c r="J46" s="102"/>
      <c r="K46" s="101" t="s">
        <v>214</v>
      </c>
      <c r="L46" s="97"/>
      <c r="M46" s="103"/>
      <c r="N46" s="103"/>
      <c r="O46" s="97"/>
      <c r="P46" s="104"/>
      <c r="Q46" s="97"/>
      <c r="R46" s="97"/>
      <c r="S46" s="98"/>
    </row>
    <row r="47" spans="1:19" s="19" customFormat="1" ht="15.75" thickBot="1" x14ac:dyDescent="0.3">
      <c r="A47" s="142"/>
      <c r="B47" s="139"/>
      <c r="C47" s="88"/>
      <c r="D47" s="86" t="s">
        <v>69</v>
      </c>
      <c r="E47" s="86"/>
      <c r="F47" s="86"/>
      <c r="G47" s="86"/>
      <c r="H47" s="87"/>
      <c r="I47" s="88">
        <f>SUM(I35:I45)</f>
        <v>915295.46999999986</v>
      </c>
      <c r="J47" s="88">
        <f>SUM(J35:J46)</f>
        <v>686471.10000000009</v>
      </c>
      <c r="K47" s="89"/>
      <c r="L47" s="86"/>
      <c r="M47" s="88">
        <f>SUM(M35:M45)</f>
        <v>487804.44</v>
      </c>
      <c r="N47" s="88">
        <f>SUM(N35:N45)</f>
        <v>366603.32000000007</v>
      </c>
      <c r="O47" s="89"/>
      <c r="P47" s="107">
        <f>SUM(P35:P46)</f>
        <v>0</v>
      </c>
      <c r="Q47" s="86">
        <f>SUM(Q36:Q46)</f>
        <v>7</v>
      </c>
      <c r="R47" s="86">
        <f>SUM(R36:R46)</f>
        <v>0</v>
      </c>
      <c r="S47" s="86">
        <f>SUM(S36:S46)</f>
        <v>0</v>
      </c>
    </row>
    <row r="48" spans="1:19" s="19" customFormat="1" ht="16.5" thickBot="1" x14ac:dyDescent="0.3">
      <c r="A48" s="227" t="s">
        <v>277</v>
      </c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9"/>
    </row>
    <row r="49" spans="1:19" ht="126" customHeight="1" x14ac:dyDescent="0.25">
      <c r="A49" s="202" t="s">
        <v>49</v>
      </c>
      <c r="B49" s="225" t="s">
        <v>115</v>
      </c>
      <c r="C49" s="241">
        <v>900000</v>
      </c>
      <c r="D49" s="133">
        <v>1</v>
      </c>
      <c r="E49" s="133" t="s">
        <v>109</v>
      </c>
      <c r="F49" s="133" t="s">
        <v>173</v>
      </c>
      <c r="G49" s="133" t="s">
        <v>110</v>
      </c>
      <c r="H49" s="133" t="s">
        <v>111</v>
      </c>
      <c r="I49" s="134">
        <v>391104.62</v>
      </c>
      <c r="J49" s="134">
        <v>391104.62</v>
      </c>
      <c r="K49" s="135" t="s">
        <v>54</v>
      </c>
      <c r="L49" s="133">
        <v>100</v>
      </c>
      <c r="M49" s="134">
        <v>353442</v>
      </c>
      <c r="N49" s="134">
        <v>353442</v>
      </c>
      <c r="O49" s="133" t="s">
        <v>280</v>
      </c>
      <c r="P49" s="136">
        <v>352573.55</v>
      </c>
      <c r="Q49" s="133" t="s">
        <v>192</v>
      </c>
      <c r="R49" s="133" t="s">
        <v>192</v>
      </c>
      <c r="S49" s="137" t="s">
        <v>192</v>
      </c>
    </row>
    <row r="50" spans="1:19" s="41" customFormat="1" ht="122.25" customHeight="1" thickBot="1" x14ac:dyDescent="0.3">
      <c r="A50" s="240"/>
      <c r="B50" s="226"/>
      <c r="C50" s="242"/>
      <c r="D50" s="58">
        <v>2</v>
      </c>
      <c r="E50" s="58" t="s">
        <v>112</v>
      </c>
      <c r="F50" s="58" t="s">
        <v>113</v>
      </c>
      <c r="G50" s="58" t="s">
        <v>114</v>
      </c>
      <c r="H50" s="58" t="s">
        <v>111</v>
      </c>
      <c r="I50" s="57">
        <v>383346.51</v>
      </c>
      <c r="J50" s="57">
        <v>383346.51</v>
      </c>
      <c r="K50" s="58" t="s">
        <v>54</v>
      </c>
      <c r="L50" s="58">
        <v>90</v>
      </c>
      <c r="M50" s="57">
        <v>376271.51</v>
      </c>
      <c r="N50" s="57">
        <v>376271.51</v>
      </c>
      <c r="O50" s="151" t="s">
        <v>276</v>
      </c>
      <c r="P50" s="96"/>
      <c r="Q50" s="9" t="s">
        <v>192</v>
      </c>
      <c r="R50" s="9" t="s">
        <v>192</v>
      </c>
      <c r="S50" s="91" t="s">
        <v>192</v>
      </c>
    </row>
    <row r="51" spans="1:19" s="19" customFormat="1" ht="15.75" thickBot="1" x14ac:dyDescent="0.3">
      <c r="A51" s="141"/>
      <c r="B51" s="140"/>
      <c r="C51" s="22"/>
      <c r="D51" s="20" t="s">
        <v>69</v>
      </c>
      <c r="E51" s="20"/>
      <c r="F51" s="20"/>
      <c r="G51" s="20"/>
      <c r="H51" s="40"/>
      <c r="I51" s="22">
        <f>SUM(I49:I50)</f>
        <v>774451.13</v>
      </c>
      <c r="J51" s="22">
        <f>SUM(J49:J50)</f>
        <v>774451.13</v>
      </c>
      <c r="K51" s="21"/>
      <c r="L51" s="20"/>
      <c r="M51" s="22">
        <f>SUM(M49:M50)</f>
        <v>729713.51</v>
      </c>
      <c r="N51" s="22">
        <f>SUM(N49:N50)</f>
        <v>729713.51</v>
      </c>
      <c r="O51" s="21"/>
      <c r="P51" s="108">
        <f>SUM(P49:P50)</f>
        <v>352573.55</v>
      </c>
      <c r="Q51" s="20"/>
      <c r="R51" s="20"/>
      <c r="S51" s="106"/>
    </row>
    <row r="52" spans="1:19" s="19" customFormat="1" ht="16.5" thickBot="1" x14ac:dyDescent="0.3">
      <c r="A52" s="243" t="s">
        <v>257</v>
      </c>
      <c r="B52" s="244"/>
      <c r="C52" s="244"/>
      <c r="D52" s="244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44"/>
      <c r="P52" s="244"/>
      <c r="Q52" s="244"/>
      <c r="R52" s="244"/>
      <c r="S52" s="245"/>
    </row>
    <row r="53" spans="1:19" s="2" customFormat="1" ht="63.75" customHeight="1" x14ac:dyDescent="0.25">
      <c r="A53" s="202" t="s">
        <v>49</v>
      </c>
      <c r="B53" s="204" t="s">
        <v>258</v>
      </c>
      <c r="C53" s="230">
        <v>640113.49</v>
      </c>
      <c r="D53" s="150">
        <v>1</v>
      </c>
      <c r="E53" s="151" t="s">
        <v>259</v>
      </c>
      <c r="F53" s="151" t="s">
        <v>261</v>
      </c>
      <c r="G53" s="58" t="s">
        <v>114</v>
      </c>
      <c r="H53" s="151" t="s">
        <v>262</v>
      </c>
      <c r="I53" s="152">
        <v>319131.62</v>
      </c>
      <c r="J53" s="152">
        <v>319131.62</v>
      </c>
      <c r="K53" s="9" t="s">
        <v>103</v>
      </c>
      <c r="L53" s="151"/>
      <c r="M53" s="152"/>
      <c r="N53" s="152"/>
      <c r="O53" s="153"/>
      <c r="P53" s="154"/>
      <c r="Q53" s="154"/>
      <c r="R53" s="154"/>
      <c r="S53" s="155"/>
    </row>
    <row r="54" spans="1:19" s="2" customFormat="1" ht="63.75" customHeight="1" thickBot="1" x14ac:dyDescent="0.3">
      <c r="A54" s="203"/>
      <c r="B54" s="205"/>
      <c r="C54" s="231"/>
      <c r="D54" s="185">
        <v>2</v>
      </c>
      <c r="E54" s="180" t="s">
        <v>260</v>
      </c>
      <c r="F54" s="180" t="s">
        <v>263</v>
      </c>
      <c r="G54" s="38" t="s">
        <v>110</v>
      </c>
      <c r="H54" s="180" t="s">
        <v>264</v>
      </c>
      <c r="I54" s="186">
        <v>319496.31</v>
      </c>
      <c r="J54" s="186">
        <v>319496.31</v>
      </c>
      <c r="K54" s="9" t="s">
        <v>103</v>
      </c>
      <c r="L54" s="180"/>
      <c r="M54" s="186"/>
      <c r="N54" s="186"/>
      <c r="O54" s="38"/>
      <c r="P54" s="187"/>
      <c r="Q54" s="187"/>
      <c r="R54" s="187"/>
      <c r="S54" s="188"/>
    </row>
    <row r="55" spans="1:19" s="2" customFormat="1" ht="74.25" customHeight="1" thickBot="1" x14ac:dyDescent="0.3">
      <c r="A55" s="233" t="s">
        <v>68</v>
      </c>
      <c r="B55" s="205"/>
      <c r="C55" s="231"/>
      <c r="D55" s="150"/>
      <c r="E55" s="16"/>
      <c r="F55" s="16"/>
      <c r="G55" s="16"/>
      <c r="H55" s="151"/>
      <c r="I55" s="152"/>
      <c r="J55" s="152"/>
      <c r="K55" s="184" t="s">
        <v>265</v>
      </c>
      <c r="L55" s="151"/>
      <c r="M55" s="152"/>
      <c r="N55" s="152"/>
      <c r="O55" s="151"/>
      <c r="P55" s="172"/>
      <c r="Q55" s="154"/>
      <c r="R55" s="154"/>
      <c r="S55" s="155"/>
    </row>
    <row r="56" spans="1:19" s="62" customFormat="1" ht="102" customHeight="1" thickBot="1" x14ac:dyDescent="0.3">
      <c r="A56" s="234"/>
      <c r="B56" s="235"/>
      <c r="C56" s="232"/>
      <c r="D56" s="168"/>
      <c r="E56" s="180"/>
      <c r="F56" s="169"/>
      <c r="G56" s="169"/>
      <c r="H56" s="169"/>
      <c r="I56" s="170"/>
      <c r="J56" s="170"/>
      <c r="K56" s="184" t="s">
        <v>265</v>
      </c>
      <c r="L56" s="165"/>
      <c r="M56" s="166"/>
      <c r="N56" s="166"/>
      <c r="O56" s="165"/>
      <c r="P56" s="167"/>
      <c r="Q56" s="165"/>
      <c r="R56" s="165"/>
      <c r="S56" s="171"/>
    </row>
    <row r="57" spans="1:19" s="19" customFormat="1" ht="15.75" thickBot="1" x14ac:dyDescent="0.3">
      <c r="A57" s="142"/>
      <c r="B57" s="139"/>
      <c r="C57" s="88"/>
      <c r="D57" s="86" t="s">
        <v>69</v>
      </c>
      <c r="E57" s="86"/>
      <c r="F57" s="86"/>
      <c r="G57" s="86"/>
      <c r="H57" s="87"/>
      <c r="I57" s="88">
        <f>SUM(I53:I56)</f>
        <v>638627.92999999993</v>
      </c>
      <c r="J57" s="88">
        <f>SUM(J53:J56)</f>
        <v>638627.92999999993</v>
      </c>
      <c r="K57" s="89"/>
      <c r="L57" s="86"/>
      <c r="M57" s="88">
        <f>SUM(M53:M55)</f>
        <v>0</v>
      </c>
      <c r="N57" s="88">
        <f>SUM(N53:N53)</f>
        <v>0</v>
      </c>
      <c r="O57" s="89"/>
      <c r="P57" s="107">
        <f>SUM(P53:P56)</f>
        <v>0</v>
      </c>
      <c r="Q57" s="86">
        <f>SUM(Q56:Q56)</f>
        <v>0</v>
      </c>
      <c r="R57" s="86">
        <f>SUM(R56:R56)</f>
        <v>0</v>
      </c>
      <c r="S57" s="86">
        <f>SUM(S56:S56)</f>
        <v>0</v>
      </c>
    </row>
    <row r="58" spans="1:19" s="19" customFormat="1" ht="16.5" thickBot="1" x14ac:dyDescent="0.3">
      <c r="A58" s="227" t="s">
        <v>272</v>
      </c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9"/>
    </row>
    <row r="59" spans="1:19" s="2" customFormat="1" ht="63.75" customHeight="1" x14ac:dyDescent="0.25">
      <c r="A59" s="202" t="s">
        <v>49</v>
      </c>
      <c r="B59" s="204" t="s">
        <v>222</v>
      </c>
      <c r="C59" s="230">
        <v>330000</v>
      </c>
      <c r="D59" s="150">
        <v>1</v>
      </c>
      <c r="E59" s="151" t="s">
        <v>223</v>
      </c>
      <c r="F59" s="151" t="s">
        <v>224</v>
      </c>
      <c r="G59" s="58" t="s">
        <v>114</v>
      </c>
      <c r="H59" s="151" t="s">
        <v>225</v>
      </c>
      <c r="I59" s="152">
        <v>78099.67</v>
      </c>
      <c r="J59" s="152">
        <v>78099.67</v>
      </c>
      <c r="K59" s="58" t="s">
        <v>54</v>
      </c>
      <c r="L59" s="151">
        <v>70</v>
      </c>
      <c r="M59" s="152">
        <v>76825.45</v>
      </c>
      <c r="N59" s="152">
        <v>76825.45</v>
      </c>
      <c r="O59" s="9" t="s">
        <v>281</v>
      </c>
      <c r="P59" s="154"/>
      <c r="Q59" s="154"/>
      <c r="R59" s="154"/>
      <c r="S59" s="155"/>
    </row>
    <row r="60" spans="1:19" s="2" customFormat="1" ht="63.75" customHeight="1" x14ac:dyDescent="0.25">
      <c r="A60" s="203"/>
      <c r="B60" s="205"/>
      <c r="C60" s="231"/>
      <c r="D60" s="150">
        <v>2</v>
      </c>
      <c r="E60" s="151" t="s">
        <v>226</v>
      </c>
      <c r="F60" s="151" t="s">
        <v>228</v>
      </c>
      <c r="G60" s="58" t="s">
        <v>110</v>
      </c>
      <c r="H60" s="151" t="s">
        <v>225</v>
      </c>
      <c r="I60" s="152">
        <v>73500</v>
      </c>
      <c r="J60" s="152">
        <v>73500</v>
      </c>
      <c r="K60" s="58" t="s">
        <v>54</v>
      </c>
      <c r="L60" s="151">
        <v>100</v>
      </c>
      <c r="M60" s="152">
        <v>73398</v>
      </c>
      <c r="N60" s="152">
        <v>73398</v>
      </c>
      <c r="O60" s="9" t="s">
        <v>244</v>
      </c>
      <c r="P60" s="154"/>
      <c r="Q60" s="154"/>
      <c r="R60" s="154"/>
      <c r="S60" s="155"/>
    </row>
    <row r="61" spans="1:19" s="2" customFormat="1" ht="63.75" customHeight="1" thickBot="1" x14ac:dyDescent="0.3">
      <c r="A61" s="239"/>
      <c r="B61" s="205"/>
      <c r="C61" s="231"/>
      <c r="D61" s="173">
        <v>3</v>
      </c>
      <c r="E61" s="164" t="s">
        <v>227</v>
      </c>
      <c r="F61" s="164" t="s">
        <v>229</v>
      </c>
      <c r="G61" s="164" t="s">
        <v>230</v>
      </c>
      <c r="H61" s="164" t="s">
        <v>225</v>
      </c>
      <c r="I61" s="174">
        <v>52080</v>
      </c>
      <c r="J61" s="174">
        <v>52080</v>
      </c>
      <c r="K61" s="164" t="s">
        <v>50</v>
      </c>
      <c r="L61" s="164"/>
      <c r="M61" s="174"/>
      <c r="N61" s="174"/>
      <c r="O61" s="175"/>
      <c r="P61" s="176"/>
      <c r="Q61" s="176"/>
      <c r="R61" s="176"/>
      <c r="S61" s="177"/>
    </row>
    <row r="62" spans="1:19" s="2" customFormat="1" ht="74.25" customHeight="1" thickBot="1" x14ac:dyDescent="0.3">
      <c r="A62" s="233" t="s">
        <v>68</v>
      </c>
      <c r="B62" s="205"/>
      <c r="C62" s="231"/>
      <c r="D62" s="150">
        <v>4</v>
      </c>
      <c r="E62" s="38" t="s">
        <v>233</v>
      </c>
      <c r="F62" s="38" t="s">
        <v>229</v>
      </c>
      <c r="G62" s="38" t="s">
        <v>238</v>
      </c>
      <c r="H62" s="151" t="s">
        <v>235</v>
      </c>
      <c r="I62" s="152">
        <v>52080</v>
      </c>
      <c r="J62" s="152">
        <v>52080</v>
      </c>
      <c r="K62" s="9" t="s">
        <v>103</v>
      </c>
      <c r="L62" s="151">
        <v>70</v>
      </c>
      <c r="M62" s="152"/>
      <c r="N62" s="152"/>
      <c r="O62" s="151"/>
      <c r="P62" s="172"/>
      <c r="Q62" s="154"/>
      <c r="R62" s="154"/>
      <c r="S62" s="155"/>
    </row>
    <row r="63" spans="1:19" s="62" customFormat="1" ht="102" customHeight="1" thickBot="1" x14ac:dyDescent="0.3">
      <c r="A63" s="234"/>
      <c r="B63" s="235"/>
      <c r="C63" s="232"/>
      <c r="D63" s="168">
        <v>5</v>
      </c>
      <c r="E63" s="38" t="s">
        <v>234</v>
      </c>
      <c r="F63" s="169" t="s">
        <v>236</v>
      </c>
      <c r="G63" s="169" t="s">
        <v>237</v>
      </c>
      <c r="H63" s="169" t="s">
        <v>239</v>
      </c>
      <c r="I63" s="170">
        <v>68907.56</v>
      </c>
      <c r="J63" s="170">
        <v>68533.97</v>
      </c>
      <c r="K63" s="9" t="s">
        <v>103</v>
      </c>
      <c r="L63" s="165">
        <v>70</v>
      </c>
      <c r="M63" s="166"/>
      <c r="N63" s="166"/>
      <c r="O63" s="165"/>
      <c r="P63" s="167"/>
      <c r="Q63" s="165"/>
      <c r="R63" s="165"/>
      <c r="S63" s="171"/>
    </row>
    <row r="64" spans="1:19" s="19" customFormat="1" ht="15.75" thickBot="1" x14ac:dyDescent="0.3">
      <c r="A64" s="142"/>
      <c r="B64" s="139"/>
      <c r="C64" s="88"/>
      <c r="D64" s="86" t="s">
        <v>69</v>
      </c>
      <c r="E64" s="86"/>
      <c r="F64" s="86"/>
      <c r="G64" s="86"/>
      <c r="H64" s="87"/>
      <c r="I64" s="88">
        <f>SUM(I59:I63)</f>
        <v>324667.23</v>
      </c>
      <c r="J64" s="88">
        <f>SUM(J59:J63)</f>
        <v>324293.64</v>
      </c>
      <c r="K64" s="89"/>
      <c r="L64" s="86"/>
      <c r="M64" s="88">
        <f>SUM(M59:M62)</f>
        <v>150223.45000000001</v>
      </c>
      <c r="N64" s="88">
        <f>SUM(N59:N59)</f>
        <v>76825.45</v>
      </c>
      <c r="O64" s="89"/>
      <c r="P64" s="107">
        <f>SUM(P59:P63)</f>
        <v>0</v>
      </c>
      <c r="Q64" s="86">
        <f>SUM(Q63:Q63)</f>
        <v>0</v>
      </c>
      <c r="R64" s="86">
        <f>SUM(R63:R63)</f>
        <v>0</v>
      </c>
      <c r="S64" s="86">
        <f>SUM(S63:S63)</f>
        <v>0</v>
      </c>
    </row>
    <row r="65" spans="1:19" s="19" customFormat="1" ht="16.5" thickBot="1" x14ac:dyDescent="0.3">
      <c r="A65" s="227" t="s">
        <v>253</v>
      </c>
      <c r="B65" s="228"/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8"/>
      <c r="S65" s="229"/>
    </row>
    <row r="66" spans="1:19" s="2" customFormat="1" ht="75" customHeight="1" thickBot="1" x14ac:dyDescent="0.3">
      <c r="A66" s="179" t="s">
        <v>49</v>
      </c>
      <c r="B66" s="204" t="s">
        <v>271</v>
      </c>
      <c r="C66" s="230">
        <v>70000</v>
      </c>
      <c r="D66" s="150">
        <v>1</v>
      </c>
      <c r="E66" s="151" t="s">
        <v>266</v>
      </c>
      <c r="F66" s="151" t="s">
        <v>268</v>
      </c>
      <c r="G66" s="58" t="s">
        <v>269</v>
      </c>
      <c r="H66" s="151" t="s">
        <v>270</v>
      </c>
      <c r="I66" s="152">
        <v>39097.089999999997</v>
      </c>
      <c r="J66" s="152">
        <v>39097.089999999997</v>
      </c>
      <c r="K66" s="9" t="s">
        <v>103</v>
      </c>
      <c r="L66" s="151"/>
      <c r="M66" s="152"/>
      <c r="N66" s="152"/>
      <c r="O66" s="153"/>
      <c r="P66" s="154"/>
      <c r="Q66" s="154"/>
      <c r="R66" s="154"/>
      <c r="S66" s="155"/>
    </row>
    <row r="67" spans="1:19" s="2" customFormat="1" ht="74.25" customHeight="1" thickBot="1" x14ac:dyDescent="0.3">
      <c r="A67" s="178" t="s">
        <v>68</v>
      </c>
      <c r="B67" s="205"/>
      <c r="C67" s="231"/>
      <c r="D67" s="178" t="s">
        <v>152</v>
      </c>
      <c r="E67" s="16"/>
      <c r="F67" s="16"/>
      <c r="G67" s="16"/>
      <c r="H67" s="151"/>
      <c r="I67" s="152"/>
      <c r="J67" s="152"/>
      <c r="K67" s="184" t="s">
        <v>267</v>
      </c>
      <c r="L67" s="151"/>
      <c r="M67" s="152"/>
      <c r="N67" s="152"/>
      <c r="O67" s="151"/>
      <c r="P67" s="172"/>
      <c r="Q67" s="154"/>
      <c r="R67" s="154"/>
      <c r="S67" s="155"/>
    </row>
    <row r="68" spans="1:19" s="19" customFormat="1" ht="15.75" thickBot="1" x14ac:dyDescent="0.3">
      <c r="A68" s="142"/>
      <c r="B68" s="139"/>
      <c r="C68" s="88"/>
      <c r="D68" s="86" t="s">
        <v>69</v>
      </c>
      <c r="E68" s="86"/>
      <c r="F68" s="86"/>
      <c r="G68" s="86"/>
      <c r="H68" s="87"/>
      <c r="I68" s="88">
        <f>SUM(I66:I67)</f>
        <v>39097.089999999997</v>
      </c>
      <c r="J68" s="88">
        <f>SUM(J66:J67)</f>
        <v>39097.089999999997</v>
      </c>
      <c r="K68" s="89"/>
      <c r="L68" s="86"/>
      <c r="M68" s="88">
        <f>SUM(M66:M67)</f>
        <v>0</v>
      </c>
      <c r="N68" s="88">
        <f>SUM(N66:N66)</f>
        <v>0</v>
      </c>
      <c r="O68" s="89"/>
      <c r="P68" s="107">
        <f>SUM(P66:P67)</f>
        <v>0</v>
      </c>
      <c r="Q68" s="86" t="e">
        <f>SUM(#REF!)</f>
        <v>#REF!</v>
      </c>
      <c r="R68" s="86" t="e">
        <f>SUM(#REF!)</f>
        <v>#REF!</v>
      </c>
      <c r="S68" s="86" t="e">
        <f>SUM(#REF!)</f>
        <v>#REF!</v>
      </c>
    </row>
    <row r="69" spans="1:19" s="19" customFormat="1" ht="16.5" thickBot="1" x14ac:dyDescent="0.3">
      <c r="A69" s="227" t="s">
        <v>275</v>
      </c>
      <c r="B69" s="228"/>
      <c r="C69" s="228"/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9"/>
    </row>
    <row r="70" spans="1:19" ht="16.5" customHeight="1" thickBot="1" x14ac:dyDescent="0.3">
      <c r="A70" s="247" t="s">
        <v>116</v>
      </c>
      <c r="B70" s="248"/>
      <c r="C70" s="248"/>
      <c r="D70" s="248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  <c r="R70" s="248"/>
      <c r="S70" s="249"/>
    </row>
    <row r="71" spans="1:19" ht="65.25" customHeight="1" x14ac:dyDescent="0.25">
      <c r="A71" s="253" t="s">
        <v>49</v>
      </c>
      <c r="B71" s="204" t="s">
        <v>137</v>
      </c>
      <c r="C71" s="260">
        <v>1955830</v>
      </c>
      <c r="D71" s="109">
        <v>1</v>
      </c>
      <c r="E71" s="74" t="s">
        <v>117</v>
      </c>
      <c r="F71" s="74" t="s">
        <v>119</v>
      </c>
      <c r="G71" s="74" t="s">
        <v>118</v>
      </c>
      <c r="H71" s="109" t="s">
        <v>120</v>
      </c>
      <c r="I71" s="110">
        <v>387597.3</v>
      </c>
      <c r="J71" s="110">
        <v>348837.57</v>
      </c>
      <c r="K71" s="74" t="s">
        <v>54</v>
      </c>
      <c r="L71" s="74">
        <v>94</v>
      </c>
      <c r="M71" s="110">
        <v>387597.3</v>
      </c>
      <c r="N71" s="110">
        <v>348837.57</v>
      </c>
      <c r="O71" s="74" t="s">
        <v>197</v>
      </c>
      <c r="P71" s="64">
        <v>348649.2</v>
      </c>
      <c r="Q71" s="109">
        <v>4</v>
      </c>
      <c r="R71" s="109">
        <v>3</v>
      </c>
      <c r="S71" s="122">
        <v>3</v>
      </c>
    </row>
    <row r="72" spans="1:19" ht="64.5" customHeight="1" x14ac:dyDescent="0.25">
      <c r="A72" s="254"/>
      <c r="B72" s="205"/>
      <c r="C72" s="261"/>
      <c r="D72" s="10">
        <v>2</v>
      </c>
      <c r="E72" s="9" t="s">
        <v>121</v>
      </c>
      <c r="F72" s="9" t="s">
        <v>122</v>
      </c>
      <c r="G72" s="9" t="s">
        <v>135</v>
      </c>
      <c r="H72" s="10" t="s">
        <v>123</v>
      </c>
      <c r="I72" s="24">
        <v>121950</v>
      </c>
      <c r="J72" s="24">
        <v>109755</v>
      </c>
      <c r="K72" s="58" t="s">
        <v>54</v>
      </c>
      <c r="L72" s="9">
        <v>85</v>
      </c>
      <c r="M72" s="24">
        <v>121950</v>
      </c>
      <c r="N72" s="24">
        <v>109755</v>
      </c>
      <c r="O72" s="9" t="s">
        <v>198</v>
      </c>
      <c r="P72" s="30">
        <v>109615.5</v>
      </c>
      <c r="Q72" s="10">
        <v>4</v>
      </c>
      <c r="R72" s="10">
        <v>3</v>
      </c>
      <c r="S72" s="123">
        <v>3</v>
      </c>
    </row>
    <row r="73" spans="1:19" ht="66" customHeight="1" x14ac:dyDescent="0.25">
      <c r="A73" s="254"/>
      <c r="B73" s="205"/>
      <c r="C73" s="261"/>
      <c r="D73" s="3">
        <v>3</v>
      </c>
      <c r="E73" s="14" t="s">
        <v>124</v>
      </c>
      <c r="F73" s="14" t="s">
        <v>125</v>
      </c>
      <c r="G73" s="14" t="s">
        <v>134</v>
      </c>
      <c r="H73" s="3" t="s">
        <v>126</v>
      </c>
      <c r="I73" s="25">
        <v>391078.6</v>
      </c>
      <c r="J73" s="25">
        <v>351970.74</v>
      </c>
      <c r="K73" s="14" t="s">
        <v>54</v>
      </c>
      <c r="L73" s="14">
        <v>97</v>
      </c>
      <c r="M73" s="25">
        <v>391078.6</v>
      </c>
      <c r="N73" s="25">
        <v>351970.74</v>
      </c>
      <c r="O73" s="14" t="s">
        <v>209</v>
      </c>
      <c r="P73" s="65">
        <v>351841.23</v>
      </c>
      <c r="Q73" s="3">
        <v>6</v>
      </c>
      <c r="R73" s="3">
        <v>3</v>
      </c>
      <c r="S73" s="124">
        <v>3</v>
      </c>
    </row>
    <row r="74" spans="1:19" ht="96" customHeight="1" x14ac:dyDescent="0.25">
      <c r="A74" s="254"/>
      <c r="B74" s="205"/>
      <c r="C74" s="261"/>
      <c r="D74" s="10">
        <v>4</v>
      </c>
      <c r="E74" s="9" t="s">
        <v>127</v>
      </c>
      <c r="F74" s="9" t="s">
        <v>128</v>
      </c>
      <c r="G74" s="9" t="s">
        <v>129</v>
      </c>
      <c r="H74" s="10" t="s">
        <v>130</v>
      </c>
      <c r="I74" s="24">
        <v>389412</v>
      </c>
      <c r="J74" s="24">
        <v>350470.8</v>
      </c>
      <c r="K74" s="9" t="s">
        <v>54</v>
      </c>
      <c r="L74" s="9">
        <v>55</v>
      </c>
      <c r="M74" s="24">
        <v>389412</v>
      </c>
      <c r="N74" s="24">
        <v>350470.8</v>
      </c>
      <c r="O74" s="9" t="s">
        <v>199</v>
      </c>
      <c r="P74" s="30">
        <v>350361</v>
      </c>
      <c r="Q74" s="10">
        <v>0</v>
      </c>
      <c r="R74" s="10" t="s">
        <v>192</v>
      </c>
      <c r="S74" s="123" t="s">
        <v>192</v>
      </c>
    </row>
    <row r="75" spans="1:19" ht="66.75" customHeight="1" thickBot="1" x14ac:dyDescent="0.3">
      <c r="A75" s="255"/>
      <c r="B75" s="205"/>
      <c r="C75" s="261"/>
      <c r="D75" s="114">
        <v>5</v>
      </c>
      <c r="E75" s="15" t="s">
        <v>131</v>
      </c>
      <c r="F75" s="15" t="s">
        <v>132</v>
      </c>
      <c r="G75" s="15" t="s">
        <v>133</v>
      </c>
      <c r="H75" s="114" t="s">
        <v>136</v>
      </c>
      <c r="I75" s="115">
        <v>228921</v>
      </c>
      <c r="J75" s="115">
        <v>206028.9</v>
      </c>
      <c r="K75" s="116" t="s">
        <v>54</v>
      </c>
      <c r="L75" s="15">
        <v>59</v>
      </c>
      <c r="M75" s="115">
        <v>221921</v>
      </c>
      <c r="N75" s="115">
        <v>199728.9</v>
      </c>
      <c r="O75" s="15" t="s">
        <v>200</v>
      </c>
      <c r="P75" s="66">
        <v>198810</v>
      </c>
      <c r="Q75" s="114">
        <v>0</v>
      </c>
      <c r="R75" s="114" t="s">
        <v>192</v>
      </c>
      <c r="S75" s="125" t="s">
        <v>192</v>
      </c>
    </row>
    <row r="76" spans="1:19" s="2" customFormat="1" ht="63" customHeight="1" x14ac:dyDescent="0.25">
      <c r="A76" s="253" t="s">
        <v>68</v>
      </c>
      <c r="B76" s="205"/>
      <c r="C76" s="261"/>
      <c r="D76" s="18">
        <v>6</v>
      </c>
      <c r="E76" s="18" t="s">
        <v>138</v>
      </c>
      <c r="F76" s="18" t="s">
        <v>139</v>
      </c>
      <c r="G76" s="18" t="s">
        <v>140</v>
      </c>
      <c r="H76" s="18" t="s">
        <v>141</v>
      </c>
      <c r="I76" s="28">
        <v>243750</v>
      </c>
      <c r="J76" s="28">
        <v>219375</v>
      </c>
      <c r="K76" s="18" t="s">
        <v>50</v>
      </c>
      <c r="L76" s="18"/>
      <c r="M76" s="28"/>
      <c r="N76" s="28"/>
      <c r="O76" s="18"/>
      <c r="P76" s="28"/>
      <c r="Q76" s="28"/>
      <c r="R76" s="28"/>
      <c r="S76" s="111"/>
    </row>
    <row r="77" spans="1:19" s="2" customFormat="1" ht="69" customHeight="1" thickBot="1" x14ac:dyDescent="0.3">
      <c r="A77" s="254"/>
      <c r="B77" s="205"/>
      <c r="C77" s="261"/>
      <c r="D77" s="14">
        <v>7</v>
      </c>
      <c r="E77" s="14" t="s">
        <v>142</v>
      </c>
      <c r="F77" s="14" t="s">
        <v>143</v>
      </c>
      <c r="G77" s="14" t="s">
        <v>144</v>
      </c>
      <c r="H77" s="14" t="s">
        <v>145</v>
      </c>
      <c r="I77" s="65">
        <v>335922.44</v>
      </c>
      <c r="J77" s="65">
        <v>302330.2</v>
      </c>
      <c r="K77" s="35" t="s">
        <v>150</v>
      </c>
      <c r="L77" s="14"/>
      <c r="M77" s="65"/>
      <c r="N77" s="65"/>
      <c r="O77" s="14"/>
      <c r="P77" s="65"/>
      <c r="Q77" s="14"/>
      <c r="R77" s="14"/>
      <c r="S77" s="72"/>
    </row>
    <row r="78" spans="1:19" s="2" customFormat="1" ht="64.5" customHeight="1" thickBot="1" x14ac:dyDescent="0.3">
      <c r="A78" s="255"/>
      <c r="B78" s="205"/>
      <c r="C78" s="261"/>
      <c r="D78" s="38">
        <v>8</v>
      </c>
      <c r="E78" s="38" t="s">
        <v>146</v>
      </c>
      <c r="F78" s="38" t="s">
        <v>147</v>
      </c>
      <c r="G78" s="38" t="s">
        <v>148</v>
      </c>
      <c r="H78" s="38" t="s">
        <v>149</v>
      </c>
      <c r="I78" s="39">
        <v>389286</v>
      </c>
      <c r="J78" s="39">
        <v>350357.4</v>
      </c>
      <c r="K78" s="112" t="s">
        <v>54</v>
      </c>
      <c r="L78" s="38">
        <v>85</v>
      </c>
      <c r="M78" s="39">
        <v>389286</v>
      </c>
      <c r="N78" s="39">
        <v>343282.29</v>
      </c>
      <c r="O78" s="38" t="s">
        <v>201</v>
      </c>
      <c r="P78" s="39">
        <v>343162.2</v>
      </c>
      <c r="Q78" s="38">
        <v>5</v>
      </c>
      <c r="R78" s="10" t="s">
        <v>192</v>
      </c>
      <c r="S78" s="113">
        <v>5</v>
      </c>
    </row>
    <row r="79" spans="1:19" s="42" customFormat="1" ht="66.75" customHeight="1" thickBot="1" x14ac:dyDescent="0.3">
      <c r="A79" s="138" t="s">
        <v>151</v>
      </c>
      <c r="B79" s="205"/>
      <c r="C79" s="262"/>
      <c r="D79" s="63" t="s">
        <v>152</v>
      </c>
      <c r="E79" s="117"/>
      <c r="F79" s="117"/>
      <c r="G79" s="117"/>
      <c r="H79" s="117"/>
      <c r="I79" s="118"/>
      <c r="J79" s="118"/>
      <c r="K79" s="117" t="s">
        <v>153</v>
      </c>
      <c r="L79" s="117"/>
      <c r="M79" s="118"/>
      <c r="N79" s="118"/>
      <c r="O79" s="117"/>
      <c r="P79" s="118"/>
      <c r="Q79" s="117"/>
      <c r="R79" s="117"/>
      <c r="S79" s="119"/>
    </row>
    <row r="80" spans="1:19" s="19" customFormat="1" ht="15.75" thickBot="1" x14ac:dyDescent="0.3">
      <c r="A80" s="141"/>
      <c r="B80" s="140"/>
      <c r="C80" s="22"/>
      <c r="D80" s="20" t="s">
        <v>69</v>
      </c>
      <c r="E80" s="20"/>
      <c r="F80" s="20"/>
      <c r="G80" s="20"/>
      <c r="H80" s="40"/>
      <c r="I80" s="22">
        <f>SUM(I71:I79)</f>
        <v>2487917.34</v>
      </c>
      <c r="J80" s="22">
        <f>SUM(J71:J79)</f>
        <v>2239125.61</v>
      </c>
      <c r="K80" s="21"/>
      <c r="L80" s="20"/>
      <c r="M80" s="22">
        <f>SUM(M71:M79)</f>
        <v>1901244.9</v>
      </c>
      <c r="N80" s="22">
        <f>SUM(N71:N79)</f>
        <v>1704045.3</v>
      </c>
      <c r="O80" s="21"/>
      <c r="P80" s="80">
        <f>SUM(P71:P78)</f>
        <v>1702439.13</v>
      </c>
      <c r="Q80" s="120">
        <f>SUM(Q71:Q78)</f>
        <v>19</v>
      </c>
      <c r="R80" s="120">
        <f>SUM(R71:R78)</f>
        <v>9</v>
      </c>
      <c r="S80" s="120">
        <f>SUM(S71:S78)</f>
        <v>14</v>
      </c>
    </row>
    <row r="81" spans="1:19" s="19" customFormat="1" ht="18" thickBot="1" x14ac:dyDescent="0.35">
      <c r="A81" s="250" t="s">
        <v>205</v>
      </c>
      <c r="B81" s="251"/>
      <c r="C81" s="251"/>
      <c r="D81" s="251"/>
      <c r="E81" s="251"/>
      <c r="F81" s="251"/>
      <c r="G81" s="251"/>
      <c r="H81" s="251"/>
      <c r="I81" s="251"/>
      <c r="J81" s="251"/>
      <c r="K81" s="251"/>
      <c r="L81" s="251"/>
      <c r="M81" s="251"/>
      <c r="N81" s="251"/>
      <c r="O81" s="251"/>
      <c r="P81" s="251"/>
      <c r="Q81" s="251"/>
      <c r="R81" s="251"/>
      <c r="S81" s="252"/>
    </row>
    <row r="82" spans="1:19" ht="15.75" customHeight="1" thickBot="1" x14ac:dyDescent="0.3">
      <c r="A82" s="247" t="s">
        <v>184</v>
      </c>
      <c r="B82" s="248"/>
      <c r="C82" s="248"/>
      <c r="D82" s="248"/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  <c r="R82" s="248"/>
      <c r="S82" s="249"/>
    </row>
    <row r="83" spans="1:19" s="33" customFormat="1" ht="86.25" customHeight="1" x14ac:dyDescent="0.25">
      <c r="A83" s="267"/>
      <c r="B83" s="257" t="s">
        <v>167</v>
      </c>
      <c r="C83" s="263">
        <v>1979987</v>
      </c>
      <c r="D83" s="43">
        <v>1</v>
      </c>
      <c r="E83" s="43" t="s">
        <v>154</v>
      </c>
      <c r="F83" s="43" t="s">
        <v>155</v>
      </c>
      <c r="G83" s="43" t="s">
        <v>156</v>
      </c>
      <c r="H83" s="43" t="s">
        <v>157</v>
      </c>
      <c r="I83" s="44">
        <v>503370</v>
      </c>
      <c r="J83" s="44">
        <v>503370</v>
      </c>
      <c r="K83" s="43" t="s">
        <v>51</v>
      </c>
      <c r="L83" s="43"/>
      <c r="M83" s="216" t="s">
        <v>164</v>
      </c>
      <c r="N83" s="217"/>
      <c r="O83" s="217"/>
      <c r="P83" s="217"/>
      <c r="Q83" s="217"/>
      <c r="R83" s="217"/>
      <c r="S83" s="218"/>
    </row>
    <row r="84" spans="1:19" s="33" customFormat="1" ht="33" customHeight="1" x14ac:dyDescent="0.25">
      <c r="A84" s="268"/>
      <c r="B84" s="258"/>
      <c r="C84" s="264"/>
      <c r="D84" s="12">
        <v>2</v>
      </c>
      <c r="E84" s="12" t="s">
        <v>158</v>
      </c>
      <c r="F84" s="12" t="s">
        <v>160</v>
      </c>
      <c r="G84" s="12" t="s">
        <v>161</v>
      </c>
      <c r="H84" s="12" t="s">
        <v>157</v>
      </c>
      <c r="I84" s="37">
        <v>947747.6</v>
      </c>
      <c r="J84" s="37">
        <v>947747.6</v>
      </c>
      <c r="K84" s="12"/>
      <c r="L84" s="12">
        <v>52</v>
      </c>
      <c r="M84" s="219"/>
      <c r="N84" s="220"/>
      <c r="O84" s="220"/>
      <c r="P84" s="220"/>
      <c r="Q84" s="220"/>
      <c r="R84" s="220"/>
      <c r="S84" s="221"/>
    </row>
    <row r="85" spans="1:19" s="33" customFormat="1" ht="92.25" customHeight="1" thickBot="1" x14ac:dyDescent="0.3">
      <c r="A85" s="269"/>
      <c r="B85" s="266"/>
      <c r="C85" s="270"/>
      <c r="D85" s="17">
        <v>3</v>
      </c>
      <c r="E85" s="17" t="s">
        <v>159</v>
      </c>
      <c r="F85" s="17" t="s">
        <v>163</v>
      </c>
      <c r="G85" s="17" t="s">
        <v>162</v>
      </c>
      <c r="H85" s="17" t="s">
        <v>157</v>
      </c>
      <c r="I85" s="45">
        <v>849569</v>
      </c>
      <c r="J85" s="45">
        <v>849569</v>
      </c>
      <c r="K85" s="17"/>
      <c r="L85" s="17">
        <v>48</v>
      </c>
      <c r="M85" s="222"/>
      <c r="N85" s="223"/>
      <c r="O85" s="223"/>
      <c r="P85" s="223"/>
      <c r="Q85" s="223"/>
      <c r="R85" s="223"/>
      <c r="S85" s="224"/>
    </row>
    <row r="86" spans="1:19" ht="63.75" customHeight="1" x14ac:dyDescent="0.25">
      <c r="A86" s="253" t="s">
        <v>166</v>
      </c>
      <c r="B86" s="257" t="s">
        <v>165</v>
      </c>
      <c r="C86" s="263">
        <v>1979987</v>
      </c>
      <c r="D86" s="46">
        <v>1</v>
      </c>
      <c r="E86" s="46" t="s">
        <v>168</v>
      </c>
      <c r="F86" s="46" t="s">
        <v>163</v>
      </c>
      <c r="G86" s="46" t="s">
        <v>162</v>
      </c>
      <c r="H86" s="46" t="s">
        <v>169</v>
      </c>
      <c r="I86" s="47">
        <v>799976</v>
      </c>
      <c r="J86" s="47">
        <v>799976</v>
      </c>
      <c r="K86" s="46" t="s">
        <v>172</v>
      </c>
      <c r="L86" s="46">
        <v>43</v>
      </c>
      <c r="M86" s="47">
        <v>799976</v>
      </c>
      <c r="N86" s="47">
        <v>799976</v>
      </c>
      <c r="O86" s="146" t="s">
        <v>213</v>
      </c>
      <c r="P86" s="191">
        <v>159995.20000000001</v>
      </c>
      <c r="Q86" s="14" t="s">
        <v>192</v>
      </c>
      <c r="R86" s="14" t="s">
        <v>192</v>
      </c>
      <c r="S86" s="72" t="s">
        <v>192</v>
      </c>
    </row>
    <row r="87" spans="1:19" ht="63" customHeight="1" thickBot="1" x14ac:dyDescent="0.3">
      <c r="A87" s="254"/>
      <c r="B87" s="258"/>
      <c r="C87" s="264"/>
      <c r="D87" s="9">
        <v>2</v>
      </c>
      <c r="E87" s="9" t="s">
        <v>170</v>
      </c>
      <c r="F87" s="9" t="s">
        <v>160</v>
      </c>
      <c r="G87" s="9" t="s">
        <v>161</v>
      </c>
      <c r="H87" s="9" t="s">
        <v>169</v>
      </c>
      <c r="I87" s="30">
        <v>800000</v>
      </c>
      <c r="J87" s="30">
        <v>800000</v>
      </c>
      <c r="K87" s="9" t="s">
        <v>172</v>
      </c>
      <c r="L87" s="9">
        <v>49</v>
      </c>
      <c r="M87" s="30">
        <v>800000</v>
      </c>
      <c r="N87" s="30">
        <v>800000</v>
      </c>
      <c r="O87" s="9" t="s">
        <v>211</v>
      </c>
      <c r="P87" s="190">
        <v>589508.80000000005</v>
      </c>
      <c r="Q87" s="9" t="s">
        <v>192</v>
      </c>
      <c r="R87" s="9" t="s">
        <v>192</v>
      </c>
      <c r="S87" s="91" t="s">
        <v>192</v>
      </c>
    </row>
    <row r="88" spans="1:19" ht="78" customHeight="1" thickBot="1" x14ac:dyDescent="0.3">
      <c r="A88" s="256"/>
      <c r="B88" s="259"/>
      <c r="C88" s="265"/>
      <c r="D88" s="48">
        <v>3</v>
      </c>
      <c r="E88" s="48" t="s">
        <v>171</v>
      </c>
      <c r="F88" s="48" t="s">
        <v>155</v>
      </c>
      <c r="G88" s="48" t="s">
        <v>156</v>
      </c>
      <c r="H88" s="48" t="s">
        <v>169</v>
      </c>
      <c r="I88" s="56">
        <v>349836</v>
      </c>
      <c r="J88" s="56">
        <v>349836</v>
      </c>
      <c r="K88" s="48" t="s">
        <v>172</v>
      </c>
      <c r="L88" s="48">
        <v>47</v>
      </c>
      <c r="M88" s="56">
        <v>349836</v>
      </c>
      <c r="N88" s="56">
        <v>349836</v>
      </c>
      <c r="O88" s="146" t="s">
        <v>212</v>
      </c>
      <c r="P88" s="194">
        <v>69967.199999999997</v>
      </c>
      <c r="Q88" s="14" t="s">
        <v>192</v>
      </c>
      <c r="R88" s="14" t="s">
        <v>192</v>
      </c>
      <c r="S88" s="72" t="s">
        <v>192</v>
      </c>
    </row>
    <row r="89" spans="1:19" s="19" customFormat="1" ht="15.75" thickBot="1" x14ac:dyDescent="0.3">
      <c r="A89" s="141"/>
      <c r="B89" s="143"/>
      <c r="C89" s="144"/>
      <c r="D89" s="20" t="s">
        <v>69</v>
      </c>
      <c r="E89" s="20"/>
      <c r="F89" s="20"/>
      <c r="G89" s="20"/>
      <c r="H89" s="40"/>
      <c r="I89" s="22">
        <f>SUM(I86:I88)</f>
        <v>1949812</v>
      </c>
      <c r="J89" s="22">
        <f>SUM(J86:J88)</f>
        <v>1949812</v>
      </c>
      <c r="K89" s="21"/>
      <c r="L89" s="20"/>
      <c r="M89" s="22">
        <f>SUM(M86:M88)</f>
        <v>1949812</v>
      </c>
      <c r="N89" s="22">
        <f>SUM(N86:N88)</f>
        <v>1949812</v>
      </c>
      <c r="O89" s="21"/>
      <c r="P89" s="105">
        <f>SUM(P86:P88)</f>
        <v>819471.2</v>
      </c>
      <c r="Q89" s="20"/>
      <c r="R89" s="20"/>
      <c r="S89" s="106"/>
    </row>
    <row r="90" spans="1:19" s="19" customFormat="1" ht="16.5" thickBot="1" x14ac:dyDescent="0.3">
      <c r="A90" s="227" t="s">
        <v>206</v>
      </c>
      <c r="B90" s="228"/>
      <c r="C90" s="228"/>
      <c r="D90" s="228"/>
      <c r="E90" s="228"/>
      <c r="F90" s="228"/>
      <c r="G90" s="228"/>
      <c r="H90" s="228"/>
      <c r="I90" s="228"/>
      <c r="J90" s="228"/>
      <c r="K90" s="228"/>
      <c r="L90" s="228"/>
      <c r="M90" s="228"/>
      <c r="N90" s="228"/>
      <c r="O90" s="228"/>
      <c r="P90" s="228"/>
      <c r="Q90" s="228"/>
      <c r="R90" s="228"/>
      <c r="S90" s="229"/>
    </row>
  </sheetData>
  <mergeCells count="69">
    <mergeCell ref="A90:S90"/>
    <mergeCell ref="A82:S82"/>
    <mergeCell ref="A81:S81"/>
    <mergeCell ref="A65:S65"/>
    <mergeCell ref="A62:A63"/>
    <mergeCell ref="A70:S70"/>
    <mergeCell ref="A76:A78"/>
    <mergeCell ref="A71:A75"/>
    <mergeCell ref="A86:A88"/>
    <mergeCell ref="B86:B88"/>
    <mergeCell ref="C59:C63"/>
    <mergeCell ref="C71:C79"/>
    <mergeCell ref="C86:C88"/>
    <mergeCell ref="B83:B85"/>
    <mergeCell ref="A83:A85"/>
    <mergeCell ref="C83:C85"/>
    <mergeCell ref="O2:O3"/>
    <mergeCell ref="C2:C3"/>
    <mergeCell ref="D2:D3"/>
    <mergeCell ref="E2:E3"/>
    <mergeCell ref="F2:F3"/>
    <mergeCell ref="C5:C22"/>
    <mergeCell ref="K2:K3"/>
    <mergeCell ref="J2:J3"/>
    <mergeCell ref="A24:S24"/>
    <mergeCell ref="B59:B63"/>
    <mergeCell ref="A59:A61"/>
    <mergeCell ref="A35:A45"/>
    <mergeCell ref="B35:B46"/>
    <mergeCell ref="A49:A50"/>
    <mergeCell ref="C49:C50"/>
    <mergeCell ref="C35:C46"/>
    <mergeCell ref="A52:S52"/>
    <mergeCell ref="A25:A26"/>
    <mergeCell ref="B25:B28"/>
    <mergeCell ref="C25:C28"/>
    <mergeCell ref="A27:A28"/>
    <mergeCell ref="A30:S30"/>
    <mergeCell ref="A53:A54"/>
    <mergeCell ref="B53:B56"/>
    <mergeCell ref="A48:S48"/>
    <mergeCell ref="B31:B32"/>
    <mergeCell ref="C31:C32"/>
    <mergeCell ref="M83:S85"/>
    <mergeCell ref="B49:B50"/>
    <mergeCell ref="B71:B79"/>
    <mergeCell ref="A34:S34"/>
    <mergeCell ref="B66:B67"/>
    <mergeCell ref="C66:C67"/>
    <mergeCell ref="A69:S69"/>
    <mergeCell ref="C53:C56"/>
    <mergeCell ref="A55:A56"/>
    <mergeCell ref="A58:S58"/>
    <mergeCell ref="A1:S1"/>
    <mergeCell ref="A4:S4"/>
    <mergeCell ref="A19:A22"/>
    <mergeCell ref="B5:B22"/>
    <mergeCell ref="A5:A18"/>
    <mergeCell ref="L2:L3"/>
    <mergeCell ref="M2:M3"/>
    <mergeCell ref="N2:N3"/>
    <mergeCell ref="Q2:Q3"/>
    <mergeCell ref="R2:S2"/>
    <mergeCell ref="H2:H3"/>
    <mergeCell ref="I2:I3"/>
    <mergeCell ref="A2:A3"/>
    <mergeCell ref="B2:B3"/>
    <mergeCell ref="P2:P3"/>
    <mergeCell ref="G2:G3"/>
  </mergeCells>
  <pageMargins left="0.25" right="0.25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D1" sqref="A1:XFD16"/>
    </sheetView>
  </sheetViews>
  <sheetFormatPr defaultRowHeight="15" x14ac:dyDescent="0.25"/>
  <cols>
    <col min="2" max="2" width="27.85546875" customWidth="1"/>
    <col min="3" max="3" width="19.140625" customWidth="1"/>
    <col min="6" max="6" width="18.140625" customWidth="1"/>
    <col min="8" max="8" width="30.42578125" customWidth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2021-04-16T12:50:40Z</cp:lastPrinted>
  <dcterms:created xsi:type="dcterms:W3CDTF">2020-11-11T12:09:14Z</dcterms:created>
  <dcterms:modified xsi:type="dcterms:W3CDTF">2023-01-09T12:24:39Z</dcterms:modified>
</cp:coreProperties>
</file>